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755" windowHeight="15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<sst xmlns="http://schemas.openxmlformats.org/spreadsheetml/2006/main" count="340" uniqueCount="192">
  <si>
    <t>Pos</t>
  </si>
  <si>
    <t>Bib</t>
  </si>
  <si>
    <t>Firstname</t>
  </si>
  <si>
    <t>Lastname</t>
  </si>
  <si>
    <t>Laps</t>
  </si>
  <si>
    <t>Club</t>
  </si>
  <si>
    <t>Race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</si>
  <si>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</si>
  <si>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</si>
  <si>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</si>
  <si>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</si>
  <si>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</si>
  <si>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</si>
  <si>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</si>
  <si>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</si>
  <si>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</si>
  <si>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</si>
  <si>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</si>
  <si>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</si>
  <si>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</si>
  <si>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</si>
  <si>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</si>
  <si>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</si>
  <si>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</si>
  <si>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</si>
  <si>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</si>
  <si>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</si>
  <si>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</si>
  <si>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</si>
  <si>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Lee</t>
  </si>
  <si>
    <t>Vickery</t>
  </si>
  <si>
    <t>Tyrone</t>
  </si>
  <si>
    <t>McShane</t>
  </si>
  <si>
    <t>12 Hour: 8AM Start</t>
  </si>
  <si>
    <t>Eugene</t>
  </si>
  <si>
    <t>Winters</t>
  </si>
  <si>
    <t>Graeme</t>
  </si>
  <si>
    <t>Black</t>
  </si>
  <si>
    <t>Scrabo Striders</t>
  </si>
  <si>
    <t>Gordon</t>
  </si>
  <si>
    <t>Glenn</t>
  </si>
  <si>
    <t>Naomi</t>
  </si>
  <si>
    <t>Lusty</t>
  </si>
  <si>
    <t>Judith</t>
  </si>
  <si>
    <t>Boyd</t>
  </si>
  <si>
    <t>Paul</t>
  </si>
  <si>
    <t>Burchmore</t>
  </si>
  <si>
    <t>Sonya</t>
  </si>
  <si>
    <t>Summersgill</t>
  </si>
  <si>
    <t>Neil</t>
  </si>
  <si>
    <t>Scott</t>
  </si>
  <si>
    <t>Neil scott</t>
  </si>
  <si>
    <t>Tracey</t>
  </si>
  <si>
    <t>McKittrick</t>
  </si>
  <si>
    <t>Jessica</t>
  </si>
  <si>
    <t>Conway</t>
  </si>
  <si>
    <t>Athletics NI</t>
  </si>
  <si>
    <t>Ryan</t>
  </si>
  <si>
    <t>Robinson</t>
  </si>
  <si>
    <t>Blair</t>
  </si>
  <si>
    <t>Keith</t>
  </si>
  <si>
    <t>Reilly</t>
  </si>
  <si>
    <t>Declan</t>
  </si>
  <si>
    <t>Leung</t>
  </si>
  <si>
    <t>James</t>
  </si>
  <si>
    <t>Abraham</t>
  </si>
  <si>
    <t>6 Hour: 2PM Start</t>
  </si>
  <si>
    <t>Ciaran</t>
  </si>
  <si>
    <t>Devine</t>
  </si>
  <si>
    <t>Sarah</t>
  </si>
  <si>
    <t>Pinkerton</t>
  </si>
  <si>
    <t>Ian</t>
  </si>
  <si>
    <t>Moore</t>
  </si>
  <si>
    <t>My Own Team</t>
  </si>
  <si>
    <t>Greg</t>
  </si>
  <si>
    <t>McClure</t>
  </si>
  <si>
    <t>Brian</t>
  </si>
  <si>
    <t>Murray</t>
  </si>
  <si>
    <t>PACE Running Club</t>
  </si>
  <si>
    <t>Amanda</t>
  </si>
  <si>
    <t>McLeese</t>
  </si>
  <si>
    <t>Lisburn tri club</t>
  </si>
  <si>
    <t>Cromie</t>
  </si>
  <si>
    <t>Victoria Park and Connswater</t>
  </si>
  <si>
    <t>Duffy</t>
  </si>
  <si>
    <t>Nicole</t>
  </si>
  <si>
    <t>Donnelly</t>
  </si>
  <si>
    <t>CPT Run Crew</t>
  </si>
  <si>
    <t>Andrew</t>
  </si>
  <si>
    <t>Kane</t>
  </si>
  <si>
    <t>Ward Park Runners</t>
  </si>
  <si>
    <t>Tom</t>
  </si>
  <si>
    <t>Marner</t>
  </si>
  <si>
    <t>Stephen</t>
  </si>
  <si>
    <t>Mc Donnell</t>
  </si>
  <si>
    <t>Gillian</t>
  </si>
  <si>
    <t>Connelly</t>
  </si>
  <si>
    <t>Marshall</t>
  </si>
  <si>
    <t>Allen</t>
  </si>
  <si>
    <t>East Coast AC</t>
  </si>
  <si>
    <t>Graham</t>
  </si>
  <si>
    <t>Beattie</t>
  </si>
  <si>
    <t>Monkstown Spartans</t>
  </si>
  <si>
    <t>Anna Marie</t>
  </si>
  <si>
    <t>McCleary</t>
  </si>
  <si>
    <t>Dawn</t>
  </si>
  <si>
    <t>Bannatyne</t>
  </si>
  <si>
    <t>Saintfield Striders</t>
  </si>
  <si>
    <t>Elaine</t>
  </si>
  <si>
    <t>McAulty</t>
  </si>
  <si>
    <t>Diane</t>
  </si>
  <si>
    <t>White</t>
  </si>
  <si>
    <t>Orchard County Runners</t>
  </si>
  <si>
    <t>Comerford</t>
  </si>
  <si>
    <t>Chynel</t>
  </si>
  <si>
    <t>McCrink</t>
  </si>
  <si>
    <t>Crilly Run Crew</t>
  </si>
  <si>
    <t>Emma</t>
  </si>
  <si>
    <t>Clements</t>
  </si>
  <si>
    <t>Mark</t>
  </si>
  <si>
    <t>Rowntree</t>
  </si>
  <si>
    <t>M45</t>
  </si>
  <si>
    <t>Colin</t>
  </si>
  <si>
    <t>Campbell</t>
  </si>
  <si>
    <t>Steven</t>
  </si>
  <si>
    <t>Kelly</t>
  </si>
  <si>
    <t>Eamonn</t>
  </si>
  <si>
    <t>Burns</t>
  </si>
  <si>
    <t>Liam</t>
  </si>
  <si>
    <t>Gallagher</t>
  </si>
  <si>
    <t>Millar</t>
  </si>
  <si>
    <t>Maxine</t>
  </si>
  <si>
    <t>Dynes</t>
  </si>
  <si>
    <t>Ben</t>
  </si>
  <si>
    <t>Breen</t>
  </si>
  <si>
    <t>Debbie</t>
  </si>
  <si>
    <t>McVeigh</t>
  </si>
  <si>
    <t>Darren</t>
  </si>
  <si>
    <t>Johnston</t>
  </si>
  <si>
    <t>Lucy</t>
  </si>
  <si>
    <t>Rodgers</t>
  </si>
  <si>
    <t>Newcastle AC</t>
  </si>
  <si>
    <t>3 Hour: 5PM Start</t>
  </si>
  <si>
    <t>Aaron</t>
  </si>
  <si>
    <t>Louise</t>
  </si>
  <si>
    <t>Barnes</t>
  </si>
  <si>
    <t>Craig</t>
  </si>
  <si>
    <t>Simpson</t>
  </si>
  <si>
    <t>Olli</t>
  </si>
  <si>
    <t>Seeger</t>
  </si>
  <si>
    <t>Aoife</t>
  </si>
  <si>
    <t>Downey</t>
  </si>
  <si>
    <t>David</t>
  </si>
  <si>
    <t>Wade</t>
  </si>
  <si>
    <t>Megan</t>
  </si>
  <si>
    <t>Daniel</t>
  </si>
  <si>
    <t>Reid</t>
  </si>
  <si>
    <t>Michael</t>
  </si>
  <si>
    <t>O'Donague</t>
  </si>
  <si>
    <t>Williams</t>
  </si>
  <si>
    <t>Jack</t>
  </si>
  <si>
    <t>Wilson</t>
  </si>
  <si>
    <t>Sean</t>
  </si>
  <si>
    <t>Faloon</t>
  </si>
  <si>
    <t>Trevor</t>
  </si>
  <si>
    <t>Wood</t>
  </si>
  <si>
    <t>MONKSTOWN SPARTANS AC</t>
  </si>
  <si>
    <t>Fleming</t>
  </si>
  <si>
    <t>Sheena</t>
  </si>
  <si>
    <t>Crone</t>
  </si>
  <si>
    <t>Rodger</t>
  </si>
  <si>
    <t>Ruaraigh</t>
  </si>
  <si>
    <t>Owens</t>
  </si>
  <si>
    <t>Joanne</t>
  </si>
  <si>
    <t>Sharon</t>
  </si>
  <si>
    <t>Gamble</t>
  </si>
  <si>
    <t>Lynn</t>
  </si>
  <si>
    <t>McGonigal</t>
  </si>
  <si>
    <t>Chris</t>
  </si>
  <si>
    <t>Green</t>
  </si>
  <si>
    <t>Stuart</t>
  </si>
  <si>
    <t>Albertville Harriers</t>
  </si>
  <si>
    <t>Allie</t>
  </si>
  <si>
    <t>Farley</t>
  </si>
  <si>
    <t>Total Time</t>
  </si>
  <si>
    <t>12 Hour</t>
  </si>
  <si>
    <t>6 Hour</t>
  </si>
  <si>
    <t>3 Hour</t>
  </si>
  <si>
    <t>KM</t>
  </si>
  <si>
    <t>Miles</t>
  </si>
  <si>
    <t xml:space="preserve"> 00:36:07</t>
  </si>
  <si>
    <t xml:space="preserve"> 00:52:11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</si>
</sst>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4" fillId="29" borderId="0" xfId="47" applyAlignment="1">
      <alignment/>
    </xf>
    <xf numFmtId="46" fontId="24" fillId="29" borderId="0" xfId="47" applyNumberFormat="1" applyAlignment="1">
      <alignment/>
    </xf>
    <xf numFmtId="21" fontId="24" fillId="29" borderId="0" xfId="47" applyNumberFormat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4" fontId="24" fillId="29" borderId="0" xfId="47" applyNumberFormat="1" applyAlignment="1">
      <alignment/>
    </xf>
    <xf numFmtId="164" fontId="0" fillId="0" borderId="0" xfId="0" applyNumberFormat="1" applyAlignment="1">
      <alignment/>
    </xf>
    <xf numFmtId="0" fontId="26" fillId="0" borderId="4" xfId="49" applyAlignment="1">
      <alignment horizontal="left" vertical="top"/>
    </xf>
    <xf numFmtId="0" fontId="26" fillId="0" borderId="4" xfId="49" applyAlignment="1">
      <alignment horizontal="left"/>
    </xf>
    <xf numFmtId="21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4:AG30" comment="" totalsRowShown="0">
  <autoFilter ref="B4:AG30"/>
  <tableColumns count="32">
    <tableColumn id="1" name="Pos"/>
    <tableColumn id="2" name="Bib"/>
    <tableColumn id="3" name="Firstname"/>
    <tableColumn id="4" name="Lastname"/>
    <tableColumn id="5" name="Laps"/>
    <tableColumn id="32" name="KM"/>
    <tableColumn id="31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  <tableColumn id="15" name="Lap7"/>
    <tableColumn id="16" name="Lap8"/>
    <tableColumn id="17" name="Lap9"/>
    <tableColumn id="18" name="Lap10"/>
    <tableColumn id="19" name="Lap11"/>
    <tableColumn id="20" name="Lap12"/>
    <tableColumn id="21" name="Lap13"/>
    <tableColumn id="22" name="Lap14"/>
    <tableColumn id="23" name="Lap15"/>
    <tableColumn id="24" name="Lap16"/>
    <tableColumn id="25" name="Lap17"/>
    <tableColumn id="26" name="Lap18"/>
    <tableColumn id="27" name="Lap19"/>
    <tableColumn id="28" name="Lap20"/>
    <tableColumn id="29" name="Lap21"/>
    <tableColumn id="30" name="Lap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5:V69" comment="" totalsRowShown="0">
  <autoFilter ref="B35:V69"/>
  <tableColumns count="21">
    <tableColumn id="1" name="Pos"/>
    <tableColumn id="2" name="Bib"/>
    <tableColumn id="3" name="Firstname"/>
    <tableColumn id="4" name="Lastname"/>
    <tableColumn id="5" name="Laps"/>
    <tableColumn id="21" name="KM"/>
    <tableColumn id="20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  <tableColumn id="15" name="Lap7"/>
    <tableColumn id="16" name="Lap8"/>
    <tableColumn id="17" name="Lap9"/>
    <tableColumn id="18" name="Lap10"/>
    <tableColumn id="19" name="Lap1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74:Q90" comment="" totalsRowShown="0">
  <autoFilter ref="B74:Q90"/>
  <tableColumns count="16">
    <tableColumn id="1" name="Pos"/>
    <tableColumn id="2" name="Bib"/>
    <tableColumn id="3" name="Firstname"/>
    <tableColumn id="4" name="Lastname"/>
    <tableColumn id="5" name="Laps"/>
    <tableColumn id="16" name="KM"/>
    <tableColumn id="15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0"/>
  <sheetViews>
    <sheetView tabSelected="1" zoomScalePageLayoutView="0" workbookViewId="0" topLeftCell="B1">
      <selection activeCell="Q18" sqref="Q18"/>
    </sheetView>
  </sheetViews>
  <sheetFormatPr defaultColWidth="9.140625" defaultRowHeight="15"/>
  <cols>
    <col min="2" max="2" width="6.28125" style="0" customWidth="1"/>
    <col min="3" max="3" width="5.140625" style="0" customWidth="1"/>
    <col min="4" max="4" width="12.140625" style="0" bestFit="1" customWidth="1"/>
    <col min="5" max="5" width="12.00390625" style="0" bestFit="1" customWidth="1"/>
    <col min="6" max="6" width="7.140625" style="0" bestFit="1" customWidth="1"/>
    <col min="7" max="7" width="6.28125" style="0" bestFit="1" customWidth="1"/>
    <col min="8" max="8" width="8.28125" style="0" bestFit="1" customWidth="1"/>
    <col min="9" max="9" width="12.57421875" style="0" bestFit="1" customWidth="1"/>
    <col min="10" max="10" width="27.421875" style="0" bestFit="1" customWidth="1"/>
    <col min="11" max="11" width="17.57421875" style="0" bestFit="1" customWidth="1"/>
    <col min="12" max="31" width="8.57421875" style="0" bestFit="1" customWidth="1"/>
  </cols>
  <sheetData>
    <row r="2" spans="2:4" ht="18" thickBot="1">
      <c r="B2" s="12" t="s">
        <v>185</v>
      </c>
      <c r="C2" s="12"/>
      <c r="D2" s="12"/>
    </row>
    <row r="3" ht="15.75" thickTop="1"/>
    <row r="4" spans="2:33" ht="1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188</v>
      </c>
      <c r="H4" s="1" t="s">
        <v>189</v>
      </c>
      <c r="I4" s="1" t="s">
        <v>184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</row>
    <row r="5" spans="1:51" s="4" customFormat="1" ht="15">
      <c r="A5"/>
      <c r="B5" s="4">
        <v>1</v>
      </c>
      <c r="C5" s="4">
        <v>430</v>
      </c>
      <c r="D5" s="4" t="s">
        <v>29</v>
      </c>
      <c r="E5" s="4" t="s">
        <v>30</v>
      </c>
      <c r="F5" s="4">
        <v>22</v>
      </c>
      <c r="G5" s="9">
        <f>F5*4.9</f>
        <v>107.80000000000001</v>
      </c>
      <c r="H5" s="9">
        <f>G5*0.621371</f>
        <v>66.9837938</v>
      </c>
      <c r="I5" s="5">
        <f>SUM(L5:AG5)</f>
        <v>0.475451388888889</v>
      </c>
      <c r="K5" s="4" t="s">
        <v>33</v>
      </c>
      <c r="L5" s="6">
        <v>0.020011574074074074</v>
      </c>
      <c r="M5" s="6">
        <v>0.01923611111111111</v>
      </c>
      <c r="N5" s="6">
        <v>0.021041666666666667</v>
      </c>
      <c r="O5" s="6">
        <v>0.021458333333333333</v>
      </c>
      <c r="P5" s="6">
        <v>0.01980324074074074</v>
      </c>
      <c r="Q5" s="6">
        <v>0.020520833333333332</v>
      </c>
      <c r="R5" s="6">
        <v>0.018379629629629628</v>
      </c>
      <c r="S5" s="6">
        <v>0.018599537037037036</v>
      </c>
      <c r="T5" s="6">
        <v>0.01824074074074074</v>
      </c>
      <c r="U5" s="6">
        <v>0.020231481481481482</v>
      </c>
      <c r="V5" s="6">
        <v>0.021689814814814815</v>
      </c>
      <c r="W5" s="6">
        <v>0.021122685185185185</v>
      </c>
      <c r="X5" s="6">
        <v>0.02034722222222222</v>
      </c>
      <c r="Y5" s="6">
        <v>0.02423611111111111</v>
      </c>
      <c r="Z5" s="6">
        <v>0.022199074074074076</v>
      </c>
      <c r="AA5" s="6">
        <v>0.022615740740740742</v>
      </c>
      <c r="AB5" s="6">
        <v>0.020590277777777777</v>
      </c>
      <c r="AC5" s="6">
        <v>0.021585648148148145</v>
      </c>
      <c r="AD5" s="6">
        <v>0.025914351851851855</v>
      </c>
      <c r="AE5" s="6">
        <v>0.02534722222222222</v>
      </c>
      <c r="AF5" s="6">
        <v>0.02146990740740741</v>
      </c>
      <c r="AG5" s="6">
        <v>0.030810185185185187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2:30" ht="15">
      <c r="B6">
        <v>2</v>
      </c>
      <c r="C6">
        <v>405</v>
      </c>
      <c r="D6" t="s">
        <v>31</v>
      </c>
      <c r="E6" t="s">
        <v>32</v>
      </c>
      <c r="F6">
        <v>19</v>
      </c>
      <c r="G6" s="10">
        <f>F6*4.9</f>
        <v>93.10000000000001</v>
      </c>
      <c r="H6" s="10">
        <f>G6*0.621371</f>
        <v>57.84964010000001</v>
      </c>
      <c r="I6" s="3">
        <f>SUM(L6:AG6)</f>
        <v>0.4846759259259259</v>
      </c>
      <c r="K6" t="s">
        <v>33</v>
      </c>
      <c r="L6" s="2">
        <v>0.020405092592592593</v>
      </c>
      <c r="M6" s="2">
        <v>0.02344907407407407</v>
      </c>
      <c r="N6" s="2">
        <v>0.022291666666666668</v>
      </c>
      <c r="O6" s="2">
        <v>0.02021990740740741</v>
      </c>
      <c r="P6" s="2">
        <v>0.023333333333333334</v>
      </c>
      <c r="Q6" s="2">
        <v>0.020636574074074075</v>
      </c>
      <c r="R6" s="2">
        <v>0.024479166666666666</v>
      </c>
      <c r="S6" s="2">
        <v>0.022048611111111113</v>
      </c>
      <c r="T6" s="2">
        <v>0.028784722222222225</v>
      </c>
      <c r="U6" s="2">
        <v>0.024131944444444445</v>
      </c>
      <c r="V6" s="2">
        <v>0.041180555555555554</v>
      </c>
      <c r="W6" s="2">
        <v>0.02383101851851852</v>
      </c>
      <c r="X6" s="2">
        <v>0.029375</v>
      </c>
      <c r="Y6" s="2">
        <v>0.024988425925925928</v>
      </c>
      <c r="Z6" s="2">
        <v>0.030046296296296297</v>
      </c>
      <c r="AA6" s="2">
        <v>0.02888888888888889</v>
      </c>
      <c r="AB6" s="2">
        <v>0.022835648148148147</v>
      </c>
      <c r="AC6" s="2">
        <v>0.02516203703703704</v>
      </c>
      <c r="AD6" s="2">
        <v>0.028587962962962964</v>
      </c>
    </row>
    <row r="7" spans="2:29" ht="15">
      <c r="B7">
        <v>3</v>
      </c>
      <c r="C7">
        <v>425</v>
      </c>
      <c r="D7" t="s">
        <v>34</v>
      </c>
      <c r="E7" t="s">
        <v>35</v>
      </c>
      <c r="F7">
        <v>18</v>
      </c>
      <c r="G7" s="10">
        <f>F7*4.9</f>
        <v>88.2</v>
      </c>
      <c r="H7" s="10">
        <f>G7*0.621371</f>
        <v>54.8049222</v>
      </c>
      <c r="I7" s="3">
        <f>SUM(L7:AG7)</f>
        <v>0.4778356481481482</v>
      </c>
      <c r="K7" t="s">
        <v>33</v>
      </c>
      <c r="L7" s="2">
        <v>0.020775462962962964</v>
      </c>
      <c r="M7" s="2">
        <v>0.021180555555555553</v>
      </c>
      <c r="N7" s="2">
        <v>0.02170138888888889</v>
      </c>
      <c r="O7" s="2">
        <v>0.02210648148148148</v>
      </c>
      <c r="P7" s="2">
        <v>0.025185185185185185</v>
      </c>
      <c r="Q7" s="2">
        <v>0.023298611111111107</v>
      </c>
      <c r="R7" s="2">
        <v>0.02466435185185185</v>
      </c>
      <c r="S7" s="2">
        <v>0.02394675925925926</v>
      </c>
      <c r="T7" s="2">
        <v>0.023807870370370368</v>
      </c>
      <c r="U7" s="2">
        <v>0.03550925925925926</v>
      </c>
      <c r="V7" s="2">
        <v>0.029629629629629627</v>
      </c>
      <c r="W7" s="2">
        <v>0.03006944444444444</v>
      </c>
      <c r="X7" s="2">
        <v>0.03155092592592592</v>
      </c>
      <c r="Y7" s="2">
        <v>0.03090277777777778</v>
      </c>
      <c r="Z7" s="2">
        <v>0.030127314814814815</v>
      </c>
      <c r="AA7" s="2">
        <v>0.027337962962962963</v>
      </c>
      <c r="AB7" s="2">
        <v>0.02784722222222222</v>
      </c>
      <c r="AC7" s="2">
        <v>0.028194444444444442</v>
      </c>
    </row>
    <row r="8" spans="2:28" ht="15">
      <c r="B8">
        <v>4</v>
      </c>
      <c r="C8">
        <v>417</v>
      </c>
      <c r="D8" t="s">
        <v>36</v>
      </c>
      <c r="E8" t="s">
        <v>37</v>
      </c>
      <c r="F8">
        <v>17</v>
      </c>
      <c r="G8" s="10">
        <f>F8*4.9</f>
        <v>83.30000000000001</v>
      </c>
      <c r="H8" s="10">
        <f>G8*0.621371</f>
        <v>51.760204300000005</v>
      </c>
      <c r="I8" s="3">
        <f>SUM(L8:AG8)</f>
        <v>0.4617245370370371</v>
      </c>
      <c r="J8" t="s">
        <v>38</v>
      </c>
      <c r="K8" t="s">
        <v>33</v>
      </c>
      <c r="L8" s="2">
        <v>0.017997685185185186</v>
      </c>
      <c r="M8" s="2">
        <v>0.018125</v>
      </c>
      <c r="N8" s="2">
        <v>0.019328703703703702</v>
      </c>
      <c r="O8" s="2">
        <v>0.02199074074074074</v>
      </c>
      <c r="P8" s="2">
        <v>0.02292824074074074</v>
      </c>
      <c r="Q8" s="2">
        <v>0.027037037037037037</v>
      </c>
      <c r="R8" s="2">
        <v>0.024340277777777777</v>
      </c>
      <c r="S8" s="2">
        <v>0.029965277777777775</v>
      </c>
      <c r="T8" s="2">
        <v>0.024814814814814817</v>
      </c>
      <c r="U8" s="2">
        <v>0.026504629629629628</v>
      </c>
      <c r="V8" s="2">
        <v>0.027557870370370368</v>
      </c>
      <c r="W8" s="2">
        <v>0.027291666666666662</v>
      </c>
      <c r="X8" s="2">
        <v>0.027083333333333334</v>
      </c>
      <c r="Y8" s="2">
        <v>0.035590277777777776</v>
      </c>
      <c r="Z8" s="2">
        <v>0.03392361111111111</v>
      </c>
      <c r="AA8" s="2">
        <v>0.03418981481481482</v>
      </c>
      <c r="AB8" s="2">
        <v>0.04305555555555556</v>
      </c>
    </row>
    <row r="9" spans="2:28" ht="15">
      <c r="B9">
        <v>8</v>
      </c>
      <c r="C9">
        <v>418</v>
      </c>
      <c r="D9" t="s">
        <v>45</v>
      </c>
      <c r="E9" t="s">
        <v>46</v>
      </c>
      <c r="F9">
        <v>17</v>
      </c>
      <c r="G9" s="10">
        <f>F9*4.9</f>
        <v>83.30000000000001</v>
      </c>
      <c r="H9" s="10">
        <f>G9*0.621371</f>
        <v>51.760204300000005</v>
      </c>
      <c r="I9" s="3">
        <f>SUM(L9:AG9)</f>
        <v>0.4843287037037037</v>
      </c>
      <c r="K9" t="s">
        <v>33</v>
      </c>
      <c r="L9" s="2">
        <v>0.026921296296296294</v>
      </c>
      <c r="M9" s="2">
        <v>0.0275</v>
      </c>
      <c r="N9" s="2">
        <v>0.026504629629629628</v>
      </c>
      <c r="O9" s="2">
        <v>0.02900462962962963</v>
      </c>
      <c r="P9" s="2">
        <v>0.026122685185185183</v>
      </c>
      <c r="Q9" s="2">
        <v>0.027083333333333334</v>
      </c>
      <c r="R9" s="2">
        <v>0.027939814814814817</v>
      </c>
      <c r="S9" s="2">
        <v>0.02800925925925926</v>
      </c>
      <c r="T9" s="2">
        <v>0.028101851851851854</v>
      </c>
      <c r="U9" s="2">
        <v>0.02763888888888889</v>
      </c>
      <c r="V9" s="2">
        <v>0.02847222222222222</v>
      </c>
      <c r="W9" s="2">
        <v>0.02849537037037037</v>
      </c>
      <c r="X9" s="2">
        <v>0.030162037037037032</v>
      </c>
      <c r="Y9" s="2">
        <v>0.03127314814814815</v>
      </c>
      <c r="Z9" s="2">
        <v>0.030208333333333334</v>
      </c>
      <c r="AA9" s="2">
        <v>0.031481481481481485</v>
      </c>
      <c r="AB9" s="2">
        <v>0.029409722222222223</v>
      </c>
    </row>
    <row r="10" spans="1:51" s="4" customFormat="1" ht="15">
      <c r="A10"/>
      <c r="B10" s="4">
        <v>9</v>
      </c>
      <c r="C10" s="4">
        <v>406</v>
      </c>
      <c r="D10" s="4" t="s">
        <v>47</v>
      </c>
      <c r="E10" s="4" t="s">
        <v>48</v>
      </c>
      <c r="F10" s="4">
        <v>17</v>
      </c>
      <c r="G10" s="9">
        <f>F10*4.9</f>
        <v>83.30000000000001</v>
      </c>
      <c r="H10" s="9">
        <f>G10*0.621371</f>
        <v>51.760204300000005</v>
      </c>
      <c r="I10" s="5">
        <f>SUM(L10:AG10)</f>
        <v>0.4857407407407408</v>
      </c>
      <c r="J10" s="4" t="s">
        <v>38</v>
      </c>
      <c r="K10" s="4" t="s">
        <v>33</v>
      </c>
      <c r="L10" s="6">
        <v>0.024351851851851857</v>
      </c>
      <c r="M10" s="6">
        <v>0.024652777777777777</v>
      </c>
      <c r="N10" s="6">
        <v>0.024340277777777777</v>
      </c>
      <c r="O10" s="6">
        <v>0.027037037037037037</v>
      </c>
      <c r="P10" s="6">
        <v>0.02630787037037037</v>
      </c>
      <c r="Q10" s="6">
        <v>0.02715277777777778</v>
      </c>
      <c r="R10" s="6">
        <v>0.02837962962962963</v>
      </c>
      <c r="S10" s="6">
        <v>0.03159722222222222</v>
      </c>
      <c r="T10" s="6">
        <v>0.02736111111111111</v>
      </c>
      <c r="U10" s="6">
        <v>0.028865740740740744</v>
      </c>
      <c r="V10" s="6">
        <v>0.03277777777777778</v>
      </c>
      <c r="W10" s="6">
        <v>0.03369212962962963</v>
      </c>
      <c r="X10" s="6">
        <v>0.02804398148148148</v>
      </c>
      <c r="Y10" s="6">
        <v>0.03072916666666667</v>
      </c>
      <c r="Z10" s="6">
        <v>0.030937499999999996</v>
      </c>
      <c r="AA10" s="6">
        <v>0.02917824074074074</v>
      </c>
      <c r="AB10" s="6">
        <v>0.030335648148148143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4" customFormat="1" ht="15">
      <c r="A11"/>
      <c r="B11" s="4">
        <v>7</v>
      </c>
      <c r="C11" s="4">
        <v>420</v>
      </c>
      <c r="D11" s="4" t="s">
        <v>43</v>
      </c>
      <c r="E11" s="4" t="s">
        <v>44</v>
      </c>
      <c r="F11" s="4">
        <v>17</v>
      </c>
      <c r="G11" s="9">
        <f>F11*4.9</f>
        <v>83.30000000000001</v>
      </c>
      <c r="H11" s="9">
        <f>G11*0.621371</f>
        <v>51.760204300000005</v>
      </c>
      <c r="I11" s="5">
        <f>SUM(L11:AG11)</f>
        <v>0.4857523148148149</v>
      </c>
      <c r="J11" s="4" t="s">
        <v>38</v>
      </c>
      <c r="K11" s="4" t="s">
        <v>33</v>
      </c>
      <c r="L11" s="6">
        <v>0.024351851851851857</v>
      </c>
      <c r="M11" s="6">
        <v>0.024652777777777777</v>
      </c>
      <c r="N11" s="6">
        <v>0.024340277777777777</v>
      </c>
      <c r="O11" s="6">
        <v>0.027037037037037037</v>
      </c>
      <c r="P11" s="6">
        <v>0.02630787037037037</v>
      </c>
      <c r="Q11" s="6">
        <v>0.02715277777777778</v>
      </c>
      <c r="R11" s="6">
        <v>0.02837962962962963</v>
      </c>
      <c r="S11" s="6">
        <v>0.03159722222222222</v>
      </c>
      <c r="T11" s="6">
        <v>0.02736111111111111</v>
      </c>
      <c r="U11" s="6">
        <v>0.028865740740740744</v>
      </c>
      <c r="V11" s="6">
        <v>0.03277777777777778</v>
      </c>
      <c r="W11" s="6">
        <v>0.03369212962962963</v>
      </c>
      <c r="X11" s="6">
        <v>0.02804398148148148</v>
      </c>
      <c r="Y11" s="6">
        <v>0.03072916666666667</v>
      </c>
      <c r="Z11" s="6">
        <v>0.030937499999999996</v>
      </c>
      <c r="AA11" s="6">
        <v>0.02917824074074074</v>
      </c>
      <c r="AB11" s="6">
        <v>0.030347222222222223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2:28" ht="15">
      <c r="B12">
        <v>6</v>
      </c>
      <c r="C12">
        <v>424</v>
      </c>
      <c r="D12" t="s">
        <v>41</v>
      </c>
      <c r="E12" t="s">
        <v>42</v>
      </c>
      <c r="F12">
        <v>17</v>
      </c>
      <c r="G12" s="10">
        <f>F12*4.9</f>
        <v>83.30000000000001</v>
      </c>
      <c r="H12" s="10">
        <f>G12*0.621371</f>
        <v>51.760204300000005</v>
      </c>
      <c r="I12" s="3">
        <f>SUM(L12:AG12)</f>
        <v>0.4891550925925926</v>
      </c>
      <c r="K12" t="s">
        <v>33</v>
      </c>
      <c r="L12" s="2">
        <v>0.024756944444444443</v>
      </c>
      <c r="M12" s="2">
        <v>0.022835648148148147</v>
      </c>
      <c r="N12" s="2">
        <v>0.025810185185185183</v>
      </c>
      <c r="O12" s="2">
        <v>0.02466435185185185</v>
      </c>
      <c r="P12" s="2">
        <v>0.027719907407407405</v>
      </c>
      <c r="Q12" s="2">
        <v>0.02989583333333333</v>
      </c>
      <c r="R12" s="2">
        <v>0.024745370370370372</v>
      </c>
      <c r="S12" s="2">
        <v>0.027002314814814812</v>
      </c>
      <c r="T12" s="2">
        <v>0.034652777777777775</v>
      </c>
      <c r="U12" s="2">
        <v>0.024687499999999998</v>
      </c>
      <c r="V12" s="2">
        <v>0.026921296296296294</v>
      </c>
      <c r="W12" s="2">
        <v>0.03549768518518519</v>
      </c>
      <c r="X12" s="2">
        <v>0.03986111111111111</v>
      </c>
      <c r="Y12" s="2">
        <v>0.03175925925925926</v>
      </c>
      <c r="Z12" s="2">
        <v>0.03072916666666667</v>
      </c>
      <c r="AA12" s="2">
        <v>0.028703703703703703</v>
      </c>
      <c r="AB12" s="2">
        <v>0.028912037037037038</v>
      </c>
    </row>
    <row r="13" spans="2:28" ht="15">
      <c r="B13">
        <v>5</v>
      </c>
      <c r="C13">
        <v>429</v>
      </c>
      <c r="D13" t="s">
        <v>39</v>
      </c>
      <c r="E13" t="s">
        <v>40</v>
      </c>
      <c r="F13">
        <v>16</v>
      </c>
      <c r="G13" s="10">
        <f>F13*4.9</f>
        <v>78.4</v>
      </c>
      <c r="H13" s="10">
        <f>G13*0.621371</f>
        <v>48.7154864</v>
      </c>
      <c r="I13" s="3">
        <f>SUM(L13:AG13)</f>
        <v>0.47758101851851853</v>
      </c>
      <c r="K13" t="s">
        <v>33</v>
      </c>
      <c r="L13" s="2">
        <v>0.0343287037037037</v>
      </c>
      <c r="M13" s="2">
        <v>0.02460648148148148</v>
      </c>
      <c r="N13" s="2">
        <v>0.028171296296296302</v>
      </c>
      <c r="O13" s="2">
        <v>0.028958333333333336</v>
      </c>
      <c r="P13" s="2">
        <v>0.029861111111111113</v>
      </c>
      <c r="Q13" s="2">
        <v>0.03091435185185185</v>
      </c>
      <c r="R13" s="2">
        <v>0.0305787037037037</v>
      </c>
      <c r="S13" s="2">
        <v>0.0347337962962963</v>
      </c>
      <c r="T13" s="2">
        <v>0.03043981481481482</v>
      </c>
      <c r="U13" s="2">
        <v>0.029849537037037036</v>
      </c>
      <c r="V13" s="2">
        <v>0.03184027777777778</v>
      </c>
      <c r="W13" s="2">
        <v>0.031689814814814816</v>
      </c>
      <c r="X13" s="2">
        <v>0.028402777777777777</v>
      </c>
      <c r="Y13" s="2">
        <v>0.027395833333333338</v>
      </c>
      <c r="Z13" s="2">
        <v>0.028761574074074075</v>
      </c>
      <c r="AA13" s="2">
        <v>0.02704861111111111</v>
      </c>
      <c r="AB13" s="13" t="s">
        <v>190</v>
      </c>
    </row>
    <row r="14" spans="2:26" ht="15">
      <c r="B14">
        <v>10</v>
      </c>
      <c r="C14">
        <v>422</v>
      </c>
      <c r="D14" t="s">
        <v>49</v>
      </c>
      <c r="E14" t="s">
        <v>50</v>
      </c>
      <c r="F14">
        <v>15</v>
      </c>
      <c r="G14" s="10">
        <f>F14*4.9</f>
        <v>73.5</v>
      </c>
      <c r="H14" s="10">
        <f>G14*0.621371</f>
        <v>45.6707685</v>
      </c>
      <c r="I14" s="3">
        <f>SUM(L14:AG14)</f>
        <v>0.3685185185185185</v>
      </c>
      <c r="J14" t="s">
        <v>51</v>
      </c>
      <c r="K14" t="s">
        <v>33</v>
      </c>
      <c r="L14" s="2">
        <v>0.019988425925925927</v>
      </c>
      <c r="M14" s="2">
        <v>0.019618055555555555</v>
      </c>
      <c r="N14" s="2">
        <v>0.018900462962962963</v>
      </c>
      <c r="O14" s="2">
        <v>0.018877314814814816</v>
      </c>
      <c r="P14" s="2">
        <v>0.021400462962962965</v>
      </c>
      <c r="Q14" s="2">
        <v>0.020277777777777777</v>
      </c>
      <c r="R14" s="2">
        <v>0.022372685185185186</v>
      </c>
      <c r="S14" s="2">
        <v>0.021944444444444447</v>
      </c>
      <c r="T14" s="2">
        <v>0.030810185185185187</v>
      </c>
      <c r="U14" s="2">
        <v>0.024479166666666666</v>
      </c>
      <c r="V14" s="2">
        <v>0.027291666666666662</v>
      </c>
      <c r="W14" s="2">
        <v>0.03006944444444444</v>
      </c>
      <c r="X14" s="2">
        <v>0.03222222222222222</v>
      </c>
      <c r="Y14" s="2">
        <v>0.04232638888888889</v>
      </c>
      <c r="Z14" s="2">
        <v>0.017939814814814815</v>
      </c>
    </row>
    <row r="15" spans="2:26" ht="15">
      <c r="B15">
        <v>11</v>
      </c>
      <c r="C15">
        <v>432</v>
      </c>
      <c r="D15" t="s">
        <v>52</v>
      </c>
      <c r="E15" t="s">
        <v>53</v>
      </c>
      <c r="F15">
        <v>15</v>
      </c>
      <c r="G15" s="10">
        <f>F15*4.9</f>
        <v>73.5</v>
      </c>
      <c r="H15" s="10">
        <f>G15*0.621371</f>
        <v>45.6707685</v>
      </c>
      <c r="I15" s="3">
        <f>SUM(L15:AG15)</f>
        <v>0.47331018518518514</v>
      </c>
      <c r="K15" t="s">
        <v>33</v>
      </c>
      <c r="L15" s="2">
        <v>0.023912037037037034</v>
      </c>
      <c r="M15" s="2">
        <v>0.025439814814814814</v>
      </c>
      <c r="N15" s="2">
        <v>0.025983796296296297</v>
      </c>
      <c r="O15" s="2">
        <v>0.028344907407407412</v>
      </c>
      <c r="P15" s="2">
        <v>0.029027777777777777</v>
      </c>
      <c r="Q15" s="2">
        <v>0.030983796296296297</v>
      </c>
      <c r="R15" s="2">
        <v>0.03204861111111111</v>
      </c>
      <c r="S15" s="2">
        <v>0.03347222222222222</v>
      </c>
      <c r="T15" s="2">
        <v>0.03311342592592593</v>
      </c>
      <c r="U15" s="2">
        <v>0.03552083333333333</v>
      </c>
      <c r="V15" s="2">
        <v>0.03521990740740741</v>
      </c>
      <c r="W15" s="2">
        <v>0.03832175925925926</v>
      </c>
      <c r="X15" s="2">
        <v>0.03605324074074074</v>
      </c>
      <c r="Y15" s="2">
        <v>0.03239583333333333</v>
      </c>
      <c r="Z15" s="2">
        <v>0.03347222222222222</v>
      </c>
    </row>
    <row r="16" spans="2:25" ht="15">
      <c r="B16">
        <v>12</v>
      </c>
      <c r="C16">
        <v>421</v>
      </c>
      <c r="D16" t="s">
        <v>54</v>
      </c>
      <c r="E16" t="s">
        <v>55</v>
      </c>
      <c r="F16">
        <v>14</v>
      </c>
      <c r="G16" s="10">
        <f>F16*4.9</f>
        <v>68.60000000000001</v>
      </c>
      <c r="H16" s="10">
        <f>G16*0.621371</f>
        <v>42.626050600000006</v>
      </c>
      <c r="I16" s="3">
        <f>SUM(L16:AG16)</f>
        <v>0.48792824074074076</v>
      </c>
      <c r="J16" t="s">
        <v>56</v>
      </c>
      <c r="K16" t="s">
        <v>33</v>
      </c>
      <c r="L16" s="2">
        <v>0.026064814814814815</v>
      </c>
      <c r="M16" s="2">
        <v>0.02704861111111111</v>
      </c>
      <c r="N16" s="2">
        <v>0.0278125</v>
      </c>
      <c r="O16" s="2">
        <v>0.029039351851851854</v>
      </c>
      <c r="P16" s="2">
        <v>0.03091435185185185</v>
      </c>
      <c r="Q16" s="2">
        <v>0.03568287037037037</v>
      </c>
      <c r="R16" s="2">
        <v>0.03236111111111111</v>
      </c>
      <c r="S16" s="2">
        <v>0.04421296296296296</v>
      </c>
      <c r="T16" s="2">
        <v>0.03815972222222223</v>
      </c>
      <c r="U16" s="2">
        <v>0.0421412037037037</v>
      </c>
      <c r="V16" s="2">
        <v>0.03765046296296296</v>
      </c>
      <c r="W16" s="2">
        <v>0.042083333333333334</v>
      </c>
      <c r="X16" s="2">
        <v>0.036041666666666666</v>
      </c>
      <c r="Y16" s="2">
        <v>0.03871527777777778</v>
      </c>
    </row>
    <row r="17" spans="2:24" ht="15">
      <c r="B17">
        <v>16</v>
      </c>
      <c r="C17">
        <v>433</v>
      </c>
      <c r="D17" t="s">
        <v>62</v>
      </c>
      <c r="E17" t="s">
        <v>63</v>
      </c>
      <c r="F17">
        <v>13</v>
      </c>
      <c r="G17" s="10">
        <f>F17*4.9</f>
        <v>63.7</v>
      </c>
      <c r="H17" s="10">
        <f>G17*0.621371</f>
        <v>39.581332700000004</v>
      </c>
      <c r="I17" s="3">
        <f>SUM(L17:AG17)</f>
        <v>0.36996527777777777</v>
      </c>
      <c r="K17" t="s">
        <v>33</v>
      </c>
      <c r="L17" s="2">
        <v>0.017499999999999998</v>
      </c>
      <c r="M17" s="2">
        <v>0.020497685185185185</v>
      </c>
      <c r="N17" s="2">
        <v>0.020925925925925928</v>
      </c>
      <c r="O17" s="2">
        <v>0.022824074074074076</v>
      </c>
      <c r="P17" s="2">
        <v>0.0227662037037037</v>
      </c>
      <c r="Q17" s="2">
        <v>0.021608796296296296</v>
      </c>
      <c r="R17" s="2">
        <v>0.02398148148148148</v>
      </c>
      <c r="S17" s="2">
        <v>0.02701388888888889</v>
      </c>
      <c r="T17" s="2">
        <v>0.02670138888888889</v>
      </c>
      <c r="U17" s="2">
        <v>0.027349537037037037</v>
      </c>
      <c r="V17" s="2">
        <v>0.028252314814814813</v>
      </c>
      <c r="W17" s="2">
        <v>0.07002314814814815</v>
      </c>
      <c r="X17" s="2">
        <v>0.04052083333333333</v>
      </c>
    </row>
    <row r="18" spans="2:25" ht="15">
      <c r="B18">
        <v>13</v>
      </c>
      <c r="C18">
        <v>403</v>
      </c>
      <c r="D18" t="s">
        <v>57</v>
      </c>
      <c r="E18" t="s">
        <v>58</v>
      </c>
      <c r="F18">
        <v>13</v>
      </c>
      <c r="G18" s="10">
        <f>F18*4.9</f>
        <v>63.7</v>
      </c>
      <c r="H18" s="10">
        <f>G18*0.621371</f>
        <v>39.581332700000004</v>
      </c>
      <c r="I18" s="3">
        <f>SUM(L18:AG18)</f>
        <v>0.46641203703703704</v>
      </c>
      <c r="K18" t="s">
        <v>33</v>
      </c>
      <c r="L18" s="2">
        <v>0.02369212962962963</v>
      </c>
      <c r="M18" s="2">
        <v>0.02715277777777778</v>
      </c>
      <c r="N18" s="2">
        <v>0.027303240740740743</v>
      </c>
      <c r="O18" s="2">
        <v>0.027789351851851853</v>
      </c>
      <c r="P18" s="2">
        <v>0.028796296296296296</v>
      </c>
      <c r="Q18" s="2">
        <v>0.029618055555555554</v>
      </c>
      <c r="R18" s="2">
        <v>0.035243055555555555</v>
      </c>
      <c r="S18" s="2">
        <v>0.03532407407407407</v>
      </c>
      <c r="T18" s="2">
        <v>0.04366898148148148</v>
      </c>
      <c r="U18" s="2">
        <v>0.03916666666666666</v>
      </c>
      <c r="V18" s="2">
        <v>0.04877314814814815</v>
      </c>
      <c r="W18" s="2">
        <v>0.05461805555555555</v>
      </c>
      <c r="X18" s="2">
        <v>0.045266203703703704</v>
      </c>
      <c r="Y18" s="13" t="s">
        <v>191</v>
      </c>
    </row>
    <row r="19" spans="2:24" ht="15">
      <c r="B19">
        <v>14</v>
      </c>
      <c r="C19">
        <v>411</v>
      </c>
      <c r="D19" t="s">
        <v>45</v>
      </c>
      <c r="E19" t="s">
        <v>59</v>
      </c>
      <c r="F19">
        <v>13</v>
      </c>
      <c r="G19" s="10">
        <f>F19*4.9</f>
        <v>63.7</v>
      </c>
      <c r="H19" s="10">
        <f>G19*0.621371</f>
        <v>39.581332700000004</v>
      </c>
      <c r="I19" s="3">
        <f>SUM(L19:AG19)</f>
        <v>0.48871527777777773</v>
      </c>
      <c r="J19" t="s">
        <v>38</v>
      </c>
      <c r="K19" t="s">
        <v>33</v>
      </c>
      <c r="L19" s="2">
        <v>0.021851851851851848</v>
      </c>
      <c r="M19" s="2">
        <v>0.024224537037037034</v>
      </c>
      <c r="N19" s="2">
        <v>0.02625</v>
      </c>
      <c r="O19" s="2">
        <v>0.028055555555555556</v>
      </c>
      <c r="P19" s="2">
        <v>0.0327662037037037</v>
      </c>
      <c r="Q19" s="2">
        <v>0.037766203703703705</v>
      </c>
      <c r="R19" s="2">
        <v>0.035833333333333335</v>
      </c>
      <c r="S19" s="2">
        <v>0.039502314814814816</v>
      </c>
      <c r="T19" s="2">
        <v>0.04434027777777778</v>
      </c>
      <c r="U19" s="2">
        <v>0.050798611111111114</v>
      </c>
      <c r="V19" s="2">
        <v>0.05958333333333333</v>
      </c>
      <c r="W19" s="2">
        <v>0.042928240740740746</v>
      </c>
      <c r="X19" s="2">
        <v>0.044814814814814814</v>
      </c>
    </row>
    <row r="20" spans="2:24" ht="15">
      <c r="B20">
        <v>15</v>
      </c>
      <c r="C20">
        <v>407</v>
      </c>
      <c r="D20" t="s">
        <v>60</v>
      </c>
      <c r="E20" t="s">
        <v>61</v>
      </c>
      <c r="F20">
        <v>13</v>
      </c>
      <c r="G20" s="10">
        <f>F20*4.9</f>
        <v>63.7</v>
      </c>
      <c r="H20" s="10">
        <f>G20*0.621371</f>
        <v>39.581332700000004</v>
      </c>
      <c r="I20" s="3">
        <f>SUM(L20:AG20)</f>
        <v>0.49114583333333334</v>
      </c>
      <c r="K20" t="s">
        <v>33</v>
      </c>
      <c r="L20" s="2">
        <v>0.024131944444444445</v>
      </c>
      <c r="M20" s="2">
        <v>0.026909722222222224</v>
      </c>
      <c r="N20" s="2">
        <v>0.02871527777777778</v>
      </c>
      <c r="O20" s="2">
        <v>0.03542824074074074</v>
      </c>
      <c r="P20" s="2">
        <v>0.03248842592592593</v>
      </c>
      <c r="Q20" s="2">
        <v>0.038252314814814815</v>
      </c>
      <c r="R20" s="2">
        <v>0.04438657407407407</v>
      </c>
      <c r="S20" s="2">
        <v>0.043101851851851856</v>
      </c>
      <c r="T20" s="2">
        <v>0.05040509259259259</v>
      </c>
      <c r="U20" s="2">
        <v>0.03725694444444445</v>
      </c>
      <c r="V20" s="2">
        <v>0.0441087962962963</v>
      </c>
      <c r="W20" s="2">
        <v>0.04819444444444445</v>
      </c>
      <c r="X20" s="2">
        <v>0.037766203703703705</v>
      </c>
    </row>
    <row r="21" spans="2:22" ht="15">
      <c r="B21">
        <v>24</v>
      </c>
      <c r="C21">
        <v>414</v>
      </c>
      <c r="D21" t="s">
        <v>45</v>
      </c>
      <c r="E21" t="s">
        <v>82</v>
      </c>
      <c r="F21">
        <v>11</v>
      </c>
      <c r="G21" s="10">
        <f>F21*4.9</f>
        <v>53.900000000000006</v>
      </c>
      <c r="H21" s="10">
        <f>G21*0.621371</f>
        <v>33.4918969</v>
      </c>
      <c r="I21" s="3">
        <f>SUM(L21:AG21)</f>
        <v>0.291712962962963</v>
      </c>
      <c r="J21" t="s">
        <v>83</v>
      </c>
      <c r="K21" t="s">
        <v>33</v>
      </c>
      <c r="L21" s="2">
        <v>0.023020833333333334</v>
      </c>
      <c r="M21" s="2">
        <v>0.023506944444444445</v>
      </c>
      <c r="N21" s="2">
        <v>0.023414351851851853</v>
      </c>
      <c r="O21" s="2">
        <v>0.02494212962962963</v>
      </c>
      <c r="P21" s="2">
        <v>0.023541666666666666</v>
      </c>
      <c r="Q21" s="2">
        <v>0.025243055555555557</v>
      </c>
      <c r="R21" s="2">
        <v>0.027465277777777772</v>
      </c>
      <c r="S21" s="2">
        <v>0.026006944444444447</v>
      </c>
      <c r="T21" s="2">
        <v>0.027280092592592592</v>
      </c>
      <c r="U21" s="2">
        <v>0.03293981481481481</v>
      </c>
      <c r="V21" s="2">
        <v>0.03435185185185185</v>
      </c>
    </row>
    <row r="22" spans="2:22" ht="15">
      <c r="B22">
        <v>22</v>
      </c>
      <c r="C22">
        <v>423</v>
      </c>
      <c r="D22" t="s">
        <v>76</v>
      </c>
      <c r="E22" t="s">
        <v>77</v>
      </c>
      <c r="F22">
        <v>11</v>
      </c>
      <c r="G22" s="10">
        <f>F22*4.9</f>
        <v>53.900000000000006</v>
      </c>
      <c r="H22" s="10">
        <f>G22*0.621371</f>
        <v>33.4918969</v>
      </c>
      <c r="I22" s="3">
        <f>SUM(L22:AG22)</f>
        <v>0.33957175925925925</v>
      </c>
      <c r="J22" t="s">
        <v>78</v>
      </c>
      <c r="K22" t="s">
        <v>33</v>
      </c>
      <c r="L22" s="2">
        <v>0.023287037037037037</v>
      </c>
      <c r="M22" s="2">
        <v>0.02424768518518518</v>
      </c>
      <c r="N22" s="2">
        <v>0.026712962962962966</v>
      </c>
      <c r="O22" s="2">
        <v>0.026782407407407408</v>
      </c>
      <c r="P22" s="2">
        <v>0.026608796296296297</v>
      </c>
      <c r="Q22" s="2">
        <v>0.03053240740740741</v>
      </c>
      <c r="R22" s="2">
        <v>0.028703703703703703</v>
      </c>
      <c r="S22" s="2">
        <v>0.02866898148148148</v>
      </c>
      <c r="T22" s="2">
        <v>0.0341087962962963</v>
      </c>
      <c r="U22" s="2">
        <v>0.041608796296296297</v>
      </c>
      <c r="V22" s="2">
        <v>0.048310185185185185</v>
      </c>
    </row>
    <row r="23" spans="2:22" ht="15">
      <c r="B23">
        <v>19</v>
      </c>
      <c r="C23">
        <v>427</v>
      </c>
      <c r="D23" t="s">
        <v>69</v>
      </c>
      <c r="E23" t="s">
        <v>70</v>
      </c>
      <c r="F23">
        <v>11</v>
      </c>
      <c r="G23" s="10">
        <f>F23*4.9</f>
        <v>53.900000000000006</v>
      </c>
      <c r="H23" s="10">
        <f>G23*0.621371</f>
        <v>33.4918969</v>
      </c>
      <c r="I23" s="3">
        <f>SUM(L23:AG23)</f>
        <v>0.33958333333333335</v>
      </c>
      <c r="K23" t="s">
        <v>33</v>
      </c>
      <c r="L23" s="2">
        <v>0.023287037037037037</v>
      </c>
      <c r="M23" s="2">
        <v>0.02424768518518518</v>
      </c>
      <c r="N23" s="2">
        <v>0.026712962962962966</v>
      </c>
      <c r="O23" s="2">
        <v>0.026782407407407408</v>
      </c>
      <c r="P23" s="2">
        <v>0.026608796296296297</v>
      </c>
      <c r="Q23" s="2">
        <v>0.03053240740740741</v>
      </c>
      <c r="R23" s="2">
        <v>0.028703703703703703</v>
      </c>
      <c r="S23" s="2">
        <v>0.02866898148148148</v>
      </c>
      <c r="T23" s="2">
        <v>0.0341087962962963</v>
      </c>
      <c r="U23" s="2">
        <v>0.04162037037037037</v>
      </c>
      <c r="V23" s="2">
        <v>0.048310185185185185</v>
      </c>
    </row>
    <row r="24" spans="2:21" ht="15">
      <c r="B24">
        <v>36</v>
      </c>
      <c r="C24">
        <v>426</v>
      </c>
      <c r="D24" t="s">
        <v>108</v>
      </c>
      <c r="E24" t="s">
        <v>109</v>
      </c>
      <c r="F24">
        <v>10</v>
      </c>
      <c r="G24" s="10">
        <f>F24*4.9</f>
        <v>49</v>
      </c>
      <c r="H24" s="10">
        <f>G24*0.621371</f>
        <v>30.447179000000002</v>
      </c>
      <c r="I24" s="3">
        <f>SUM(L24:AG24)</f>
        <v>0.2534837962962963</v>
      </c>
      <c r="K24" t="s">
        <v>33</v>
      </c>
      <c r="L24" s="2">
        <v>0.022662037037037036</v>
      </c>
      <c r="M24" s="2">
        <v>0.02417824074074074</v>
      </c>
      <c r="N24" s="2">
        <v>0.02476851851851852</v>
      </c>
      <c r="O24" s="2">
        <v>0.025949074074074072</v>
      </c>
      <c r="P24" s="2">
        <v>0.026053240740740738</v>
      </c>
      <c r="Q24" s="2">
        <v>0.025300925925925925</v>
      </c>
      <c r="R24" s="2">
        <v>0.024722222222222225</v>
      </c>
      <c r="S24" s="2">
        <v>0.026967592592592595</v>
      </c>
      <c r="T24" s="2">
        <v>0.026342592592592588</v>
      </c>
      <c r="U24" s="2">
        <v>0.026539351851851852</v>
      </c>
    </row>
    <row r="25" spans="2:21" ht="15">
      <c r="B25">
        <v>30</v>
      </c>
      <c r="C25">
        <v>431</v>
      </c>
      <c r="D25" t="s">
        <v>95</v>
      </c>
      <c r="E25" t="s">
        <v>96</v>
      </c>
      <c r="F25">
        <v>10</v>
      </c>
      <c r="G25" s="10">
        <f>F25*4.9</f>
        <v>49</v>
      </c>
      <c r="H25" s="10">
        <f>G25*0.621371</f>
        <v>30.447179000000002</v>
      </c>
      <c r="I25" s="3">
        <f>SUM(L25:AG25)</f>
        <v>0.25349537037037034</v>
      </c>
      <c r="K25" t="s">
        <v>33</v>
      </c>
      <c r="L25" s="2">
        <v>0.022662037037037036</v>
      </c>
      <c r="M25" s="2">
        <v>0.02417824074074074</v>
      </c>
      <c r="N25" s="2">
        <v>0.02476851851851852</v>
      </c>
      <c r="O25" s="2">
        <v>0.02596064814814815</v>
      </c>
      <c r="P25" s="2">
        <v>0.026053240740740738</v>
      </c>
      <c r="Q25" s="2">
        <v>0.025300925925925925</v>
      </c>
      <c r="R25" s="2">
        <v>0.024722222222222225</v>
      </c>
      <c r="S25" s="2">
        <v>0.02693287037037037</v>
      </c>
      <c r="T25" s="2">
        <v>0.026377314814814815</v>
      </c>
      <c r="U25" s="2">
        <v>0.026539351851851852</v>
      </c>
    </row>
    <row r="26" spans="2:21" ht="15">
      <c r="B26">
        <v>34</v>
      </c>
      <c r="C26">
        <v>429</v>
      </c>
      <c r="D26" t="s">
        <v>103</v>
      </c>
      <c r="E26" t="s">
        <v>104</v>
      </c>
      <c r="F26">
        <v>10</v>
      </c>
      <c r="G26" s="10">
        <f>F26*4.9</f>
        <v>49</v>
      </c>
      <c r="H26" s="10">
        <f>G26*0.621371</f>
        <v>30.447179000000002</v>
      </c>
      <c r="I26" s="3">
        <f>SUM(L26:AG26)</f>
        <v>0.2725925925925926</v>
      </c>
      <c r="K26" t="s">
        <v>33</v>
      </c>
      <c r="L26" s="2">
        <v>0.019849537037037037</v>
      </c>
      <c r="M26" s="2">
        <v>0.01994212962962963</v>
      </c>
      <c r="N26" s="2">
        <v>0.022361111111111113</v>
      </c>
      <c r="O26" s="2">
        <v>0.02497685185185185</v>
      </c>
      <c r="P26" s="2">
        <v>0.028946759259259255</v>
      </c>
      <c r="Q26" s="2">
        <v>0.029872685185185183</v>
      </c>
      <c r="R26" s="2">
        <v>0.03090277777777778</v>
      </c>
      <c r="S26" s="2">
        <v>0.030567129629629628</v>
      </c>
      <c r="T26" s="2">
        <v>0.0347337962962963</v>
      </c>
      <c r="U26" s="2">
        <v>0.03043981481481482</v>
      </c>
    </row>
    <row r="27" spans="2:21" ht="15">
      <c r="B27">
        <v>27</v>
      </c>
      <c r="C27">
        <v>410</v>
      </c>
      <c r="D27" t="s">
        <v>88</v>
      </c>
      <c r="E27" t="s">
        <v>89</v>
      </c>
      <c r="F27">
        <v>10</v>
      </c>
      <c r="G27" s="10">
        <f>F27*4.9</f>
        <v>49</v>
      </c>
      <c r="H27" s="10">
        <f>G27*0.621371</f>
        <v>30.447179000000002</v>
      </c>
      <c r="I27" s="3">
        <f>SUM(L27:AG27)</f>
        <v>0.33724537037037033</v>
      </c>
      <c r="J27" t="s">
        <v>90</v>
      </c>
      <c r="K27" t="s">
        <v>33</v>
      </c>
      <c r="L27" s="2">
        <v>0.023032407407407404</v>
      </c>
      <c r="M27" s="2">
        <v>0.02758101851851852</v>
      </c>
      <c r="N27" s="2">
        <v>0.029664351851851855</v>
      </c>
      <c r="O27" s="2">
        <v>0.0305787037037037</v>
      </c>
      <c r="P27" s="2">
        <v>0.03253472222222222</v>
      </c>
      <c r="Q27" s="2">
        <v>0.03648148148148148</v>
      </c>
      <c r="R27" s="2">
        <v>0.03425925925925926</v>
      </c>
      <c r="S27" s="2">
        <v>0.03733796296296296</v>
      </c>
      <c r="T27" s="2">
        <v>0.044849537037037035</v>
      </c>
      <c r="U27" s="2">
        <v>0.04092592592592593</v>
      </c>
    </row>
    <row r="28" spans="2:21" ht="15">
      <c r="B28">
        <v>31</v>
      </c>
      <c r="C28">
        <v>402</v>
      </c>
      <c r="D28" t="s">
        <v>88</v>
      </c>
      <c r="E28" t="s">
        <v>97</v>
      </c>
      <c r="F28">
        <v>10</v>
      </c>
      <c r="G28" s="10">
        <f>F28*4.9</f>
        <v>49</v>
      </c>
      <c r="H28" s="10">
        <f>G28*0.621371</f>
        <v>30.447179000000002</v>
      </c>
      <c r="I28" s="3">
        <f>SUM(L28:AG28)</f>
        <v>0.37645833333333334</v>
      </c>
      <c r="K28" t="s">
        <v>33</v>
      </c>
      <c r="L28" s="2">
        <v>0.02631944444444444</v>
      </c>
      <c r="M28" s="2">
        <v>0.02815972222222222</v>
      </c>
      <c r="N28" s="2">
        <v>0.03263888888888889</v>
      </c>
      <c r="O28" s="2">
        <v>0.03349537037037037</v>
      </c>
      <c r="P28" s="2">
        <v>0.03505787037037037</v>
      </c>
      <c r="Q28" s="2">
        <v>0.046342592592592595</v>
      </c>
      <c r="R28" s="2">
        <v>0.03831018518518518</v>
      </c>
      <c r="S28" s="2">
        <v>0.04064814814814815</v>
      </c>
      <c r="T28" s="2">
        <v>0.04819444444444445</v>
      </c>
      <c r="U28" s="2">
        <v>0.04729166666666667</v>
      </c>
    </row>
    <row r="29" spans="2:21" ht="15">
      <c r="B29">
        <v>28</v>
      </c>
      <c r="C29">
        <v>412</v>
      </c>
      <c r="D29" t="s">
        <v>91</v>
      </c>
      <c r="E29" t="s">
        <v>92</v>
      </c>
      <c r="F29">
        <v>10</v>
      </c>
      <c r="G29" s="10">
        <f>F29*4.9</f>
        <v>49</v>
      </c>
      <c r="H29" s="10">
        <f>G29*0.621371</f>
        <v>30.447179000000002</v>
      </c>
      <c r="I29" s="3">
        <f>SUM(L29:AG29)</f>
        <v>0.41504629629629636</v>
      </c>
      <c r="K29" t="s">
        <v>33</v>
      </c>
      <c r="L29" s="2">
        <v>0.026921296296296294</v>
      </c>
      <c r="M29" s="2">
        <v>0.030173611111111113</v>
      </c>
      <c r="N29" s="2">
        <v>0.031215277777777783</v>
      </c>
      <c r="O29" s="2">
        <v>0.031122685185185187</v>
      </c>
      <c r="P29" s="2">
        <v>0.036967592592592594</v>
      </c>
      <c r="Q29" s="2">
        <v>0.041192129629629634</v>
      </c>
      <c r="R29" s="2">
        <v>0.05627314814814815</v>
      </c>
      <c r="S29" s="2">
        <v>0.04922453703703703</v>
      </c>
      <c r="T29" s="2">
        <v>0.059097222222222225</v>
      </c>
      <c r="U29" s="2">
        <v>0.0528587962962963</v>
      </c>
    </row>
    <row r="30" spans="2:21" ht="15">
      <c r="B30">
        <v>37</v>
      </c>
      <c r="C30">
        <v>419</v>
      </c>
      <c r="D30" t="s">
        <v>110</v>
      </c>
      <c r="E30" t="s">
        <v>111</v>
      </c>
      <c r="F30">
        <v>10</v>
      </c>
      <c r="G30" s="10">
        <f>F30*4.9</f>
        <v>49</v>
      </c>
      <c r="H30" s="10">
        <f>G30*0.621371</f>
        <v>30.447179000000002</v>
      </c>
      <c r="I30" s="3">
        <f>SUM(L30:AG30)</f>
        <v>0.42013888888888884</v>
      </c>
      <c r="J30" t="s">
        <v>112</v>
      </c>
      <c r="K30" t="s">
        <v>33</v>
      </c>
      <c r="L30" s="2">
        <v>0.02925925925925926</v>
      </c>
      <c r="M30" s="2">
        <v>0.03146990740740741</v>
      </c>
      <c r="N30" s="2">
        <v>0.035034722222222224</v>
      </c>
      <c r="O30" s="2">
        <v>0.03597222222222222</v>
      </c>
      <c r="P30" s="2">
        <v>0.042835648148148144</v>
      </c>
      <c r="Q30" s="2">
        <v>0.0378587962962963</v>
      </c>
      <c r="R30" s="2">
        <v>0.053877314814814815</v>
      </c>
      <c r="S30" s="2">
        <v>0.05125</v>
      </c>
      <c r="T30" s="2">
        <v>0.053599537037037036</v>
      </c>
      <c r="U30" s="2">
        <v>0.04898148148148148</v>
      </c>
    </row>
    <row r="31" spans="7:19" ht="15">
      <c r="G31" s="3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7:19" ht="15">
      <c r="G32" s="3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8" thickBot="1">
      <c r="B33" s="12" t="s">
        <v>186</v>
      </c>
      <c r="C33" s="12"/>
      <c r="D33" s="12"/>
      <c r="G33" s="3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7:10" ht="15.75" thickTop="1">
      <c r="G34" s="3"/>
      <c r="J34" s="2"/>
    </row>
    <row r="35" spans="2:22" ht="15">
      <c r="B35" s="7" t="s">
        <v>0</v>
      </c>
      <c r="C35" s="8" t="s">
        <v>1</v>
      </c>
      <c r="D35" s="8" t="s">
        <v>2</v>
      </c>
      <c r="E35" s="8" t="s">
        <v>3</v>
      </c>
      <c r="F35" s="8" t="s">
        <v>4</v>
      </c>
      <c r="G35" s="8" t="s">
        <v>188</v>
      </c>
      <c r="H35" s="8" t="s">
        <v>189</v>
      </c>
      <c r="I35" s="8" t="s">
        <v>184</v>
      </c>
      <c r="J35" s="8" t="s">
        <v>5</v>
      </c>
      <c r="K35" s="8" t="s">
        <v>6</v>
      </c>
      <c r="L35" s="8" t="s">
        <v>7</v>
      </c>
      <c r="M35" s="8" t="s">
        <v>8</v>
      </c>
      <c r="N35" s="8" t="s">
        <v>9</v>
      </c>
      <c r="O35" s="8" t="s">
        <v>10</v>
      </c>
      <c r="P35" s="8" t="s">
        <v>11</v>
      </c>
      <c r="Q35" s="8" t="s">
        <v>12</v>
      </c>
      <c r="R35" s="8" t="s">
        <v>13</v>
      </c>
      <c r="S35" s="8" t="s">
        <v>14</v>
      </c>
      <c r="T35" s="8" t="s">
        <v>15</v>
      </c>
      <c r="U35" s="8" t="s">
        <v>16</v>
      </c>
      <c r="V35" s="8" t="s">
        <v>17</v>
      </c>
    </row>
    <row r="36" spans="2:22" ht="15">
      <c r="B36" s="4">
        <v>1</v>
      </c>
      <c r="C36" s="4">
        <v>460</v>
      </c>
      <c r="D36" s="4" t="s">
        <v>64</v>
      </c>
      <c r="E36" s="4" t="s">
        <v>65</v>
      </c>
      <c r="F36" s="4">
        <v>11</v>
      </c>
      <c r="G36" s="9">
        <f aca="true" t="shared" si="0" ref="G36:G69">F36*4.9</f>
        <v>53.900000000000006</v>
      </c>
      <c r="H36" s="9">
        <f aca="true" t="shared" si="1" ref="H36:H69">G36*0.621371</f>
        <v>33.4918969</v>
      </c>
      <c r="I36" s="5">
        <f aca="true" t="shared" si="2" ref="I36:I69">SUM(L36:AG36)</f>
        <v>0.2269675925925926</v>
      </c>
      <c r="J36" s="4"/>
      <c r="K36" s="4" t="s">
        <v>66</v>
      </c>
      <c r="L36" s="6">
        <v>0.018113425925925925</v>
      </c>
      <c r="M36" s="6">
        <v>0.018449074074074073</v>
      </c>
      <c r="N36" s="6">
        <v>0.018460648148148146</v>
      </c>
      <c r="O36" s="6">
        <v>0.01869212962962963</v>
      </c>
      <c r="P36" s="6">
        <v>0.019537037037037037</v>
      </c>
      <c r="Q36" s="6">
        <v>0.020243055555555552</v>
      </c>
      <c r="R36" s="6">
        <v>0.02039351851851852</v>
      </c>
      <c r="S36" s="6">
        <v>0.021805555555555554</v>
      </c>
      <c r="T36" s="6">
        <v>0.022488425925925926</v>
      </c>
      <c r="U36" s="6">
        <v>0.023587962962962963</v>
      </c>
      <c r="V36" s="6">
        <v>0.025196759259259256</v>
      </c>
    </row>
    <row r="37" spans="2:22" ht="15">
      <c r="B37">
        <v>3</v>
      </c>
      <c r="C37">
        <v>441</v>
      </c>
      <c r="D37" t="s">
        <v>71</v>
      </c>
      <c r="E37" t="s">
        <v>72</v>
      </c>
      <c r="F37">
        <v>11</v>
      </c>
      <c r="G37" s="10">
        <f t="shared" si="0"/>
        <v>53.900000000000006</v>
      </c>
      <c r="H37" s="10">
        <f t="shared" si="1"/>
        <v>33.4918969</v>
      </c>
      <c r="I37" s="3">
        <f t="shared" si="2"/>
        <v>0.24127314814814813</v>
      </c>
      <c r="J37" t="s">
        <v>73</v>
      </c>
      <c r="K37" t="s">
        <v>66</v>
      </c>
      <c r="L37" s="2">
        <v>0.019849537037037037</v>
      </c>
      <c r="M37" s="2">
        <v>0.01982638888888889</v>
      </c>
      <c r="N37" s="2">
        <v>0.02</v>
      </c>
      <c r="O37" s="2">
        <v>0.020787037037037038</v>
      </c>
      <c r="P37" s="2">
        <v>0.020983796296296296</v>
      </c>
      <c r="Q37" s="2">
        <v>0.020995370370370373</v>
      </c>
      <c r="R37" s="2">
        <v>0.023541666666666666</v>
      </c>
      <c r="S37" s="2">
        <v>0.024259259259259258</v>
      </c>
      <c r="T37" s="2">
        <v>0.02460648148148148</v>
      </c>
      <c r="U37" s="2">
        <v>0.023622685185185188</v>
      </c>
      <c r="V37" s="2">
        <v>0.02280092592592593</v>
      </c>
    </row>
    <row r="38" spans="2:22" ht="15">
      <c r="B38">
        <v>2</v>
      </c>
      <c r="C38">
        <v>457</v>
      </c>
      <c r="D38" t="s">
        <v>67</v>
      </c>
      <c r="E38" t="s">
        <v>68</v>
      </c>
      <c r="F38">
        <v>11</v>
      </c>
      <c r="G38" s="10">
        <f t="shared" si="0"/>
        <v>53.900000000000006</v>
      </c>
      <c r="H38" s="10">
        <f t="shared" si="1"/>
        <v>33.4918969</v>
      </c>
      <c r="I38" s="3">
        <f t="shared" si="2"/>
        <v>0.2447337962962963</v>
      </c>
      <c r="K38" t="s">
        <v>66</v>
      </c>
      <c r="L38" s="2">
        <v>0.016875</v>
      </c>
      <c r="M38" s="2">
        <v>0.018171296296296297</v>
      </c>
      <c r="N38" s="2">
        <v>0.018379629629629628</v>
      </c>
      <c r="O38" s="2">
        <v>0.019768518518518515</v>
      </c>
      <c r="P38" s="2">
        <v>0.022152777777777775</v>
      </c>
      <c r="Q38" s="2">
        <v>0.025092592592592593</v>
      </c>
      <c r="R38" s="2">
        <v>0.027789351851851853</v>
      </c>
      <c r="S38" s="2">
        <v>0.025636574074074072</v>
      </c>
      <c r="T38" s="2">
        <v>0.024687499999999998</v>
      </c>
      <c r="U38" s="2">
        <v>0.023645833333333335</v>
      </c>
      <c r="V38" s="2">
        <v>0.022534722222222223</v>
      </c>
    </row>
    <row r="39" spans="2:22" ht="15">
      <c r="B39">
        <v>4</v>
      </c>
      <c r="C39">
        <v>475</v>
      </c>
      <c r="D39" t="s">
        <v>74</v>
      </c>
      <c r="E39" t="s">
        <v>75</v>
      </c>
      <c r="F39">
        <v>11</v>
      </c>
      <c r="G39" s="10">
        <f t="shared" si="0"/>
        <v>53.900000000000006</v>
      </c>
      <c r="H39" s="10">
        <f t="shared" si="1"/>
        <v>33.4918969</v>
      </c>
      <c r="I39" s="3">
        <f t="shared" si="2"/>
        <v>0.24935185185185182</v>
      </c>
      <c r="K39" t="s">
        <v>66</v>
      </c>
      <c r="L39" s="2">
        <v>0.021157407407407406</v>
      </c>
      <c r="M39" s="2">
        <v>0.021006944444444443</v>
      </c>
      <c r="N39" s="2">
        <v>0.02304398148148148</v>
      </c>
      <c r="O39" s="2">
        <v>0.021770833333333336</v>
      </c>
      <c r="P39" s="2">
        <v>0.02337962962962963</v>
      </c>
      <c r="Q39" s="2">
        <v>0.025277777777777777</v>
      </c>
      <c r="R39" s="2">
        <v>0.024826388888888887</v>
      </c>
      <c r="S39" s="2">
        <v>0.02326388888888889</v>
      </c>
      <c r="T39" s="2">
        <v>0.022326388888888885</v>
      </c>
      <c r="U39" s="2">
        <v>0.02207175925925926</v>
      </c>
      <c r="V39" s="2">
        <v>0.021226851851851854</v>
      </c>
    </row>
    <row r="40" spans="2:22" ht="15">
      <c r="B40" s="4">
        <v>5</v>
      </c>
      <c r="C40" s="4">
        <v>496</v>
      </c>
      <c r="D40" s="4" t="s">
        <v>79</v>
      </c>
      <c r="E40" s="4" t="s">
        <v>80</v>
      </c>
      <c r="F40" s="4">
        <v>11</v>
      </c>
      <c r="G40" s="9">
        <f t="shared" si="0"/>
        <v>53.900000000000006</v>
      </c>
      <c r="H40" s="9">
        <f t="shared" si="1"/>
        <v>33.4918969</v>
      </c>
      <c r="I40" s="5">
        <f t="shared" si="2"/>
        <v>0.2499884259259259</v>
      </c>
      <c r="J40" s="4" t="s">
        <v>81</v>
      </c>
      <c r="K40" s="4" t="s">
        <v>66</v>
      </c>
      <c r="L40" s="6">
        <v>0.018935185185185183</v>
      </c>
      <c r="M40" s="6">
        <v>0.020300925925925927</v>
      </c>
      <c r="N40" s="6">
        <v>0.021805555555555554</v>
      </c>
      <c r="O40" s="6">
        <v>0.020555555555555556</v>
      </c>
      <c r="P40" s="6">
        <v>0.02292824074074074</v>
      </c>
      <c r="Q40" s="6">
        <v>0.02459490740740741</v>
      </c>
      <c r="R40" s="6">
        <v>0.027071759259259257</v>
      </c>
      <c r="S40" s="6">
        <v>0.023472222222222217</v>
      </c>
      <c r="T40" s="6">
        <v>0.026168981481481477</v>
      </c>
      <c r="U40" s="6">
        <v>0.023067129629629632</v>
      </c>
      <c r="V40" s="6">
        <v>0.02108796296296296</v>
      </c>
    </row>
    <row r="41" spans="2:21" ht="15">
      <c r="B41">
        <v>6</v>
      </c>
      <c r="C41">
        <v>445</v>
      </c>
      <c r="D41" t="s">
        <v>76</v>
      </c>
      <c r="E41" t="s">
        <v>84</v>
      </c>
      <c r="F41">
        <v>10</v>
      </c>
      <c r="G41" s="10">
        <f t="shared" si="0"/>
        <v>49</v>
      </c>
      <c r="H41" s="10">
        <f t="shared" si="1"/>
        <v>30.447179000000002</v>
      </c>
      <c r="I41" s="3">
        <f t="shared" si="2"/>
        <v>0.22958333333333333</v>
      </c>
      <c r="K41" t="s">
        <v>66</v>
      </c>
      <c r="L41" s="2">
        <v>0.01894675925925926</v>
      </c>
      <c r="M41" s="2">
        <v>0.01877314814814815</v>
      </c>
      <c r="N41" s="2">
        <v>0.020671296296296295</v>
      </c>
      <c r="O41" s="2">
        <v>0.021168981481481483</v>
      </c>
      <c r="P41" s="2">
        <v>0.02390046296296296</v>
      </c>
      <c r="Q41" s="2">
        <v>0.024571759259259262</v>
      </c>
      <c r="R41" s="2">
        <v>0.025057870370370373</v>
      </c>
      <c r="S41" s="2">
        <v>0.02736111111111111</v>
      </c>
      <c r="T41" s="2">
        <v>0.025300925925925925</v>
      </c>
      <c r="U41" s="2">
        <v>0.02383101851851852</v>
      </c>
    </row>
    <row r="42" spans="2:21" ht="15">
      <c r="B42">
        <v>10</v>
      </c>
      <c r="C42">
        <v>497</v>
      </c>
      <c r="D42" t="s">
        <v>100</v>
      </c>
      <c r="E42" t="s">
        <v>101</v>
      </c>
      <c r="F42">
        <v>10</v>
      </c>
      <c r="G42" s="10">
        <f t="shared" si="0"/>
        <v>49</v>
      </c>
      <c r="H42" s="10">
        <f t="shared" si="1"/>
        <v>30.447179000000002</v>
      </c>
      <c r="I42" s="3">
        <f t="shared" si="2"/>
        <v>0.23149305555555555</v>
      </c>
      <c r="J42" t="s">
        <v>102</v>
      </c>
      <c r="K42" t="s">
        <v>66</v>
      </c>
      <c r="L42" s="2">
        <v>0.01741898148148148</v>
      </c>
      <c r="M42" s="2">
        <v>0.018113425925925925</v>
      </c>
      <c r="N42" s="2">
        <v>0.019780092592592592</v>
      </c>
      <c r="O42" s="2">
        <v>0.021840277777777778</v>
      </c>
      <c r="P42" s="2">
        <v>0.02318287037037037</v>
      </c>
      <c r="Q42" s="2">
        <v>0.023877314814814813</v>
      </c>
      <c r="R42" s="2">
        <v>0.026331018518518517</v>
      </c>
      <c r="S42" s="2">
        <v>0.027997685185185184</v>
      </c>
      <c r="T42" s="2">
        <v>0.02753472222222222</v>
      </c>
      <c r="U42" s="2">
        <v>0.025416666666666667</v>
      </c>
    </row>
    <row r="43" spans="2:21" ht="15">
      <c r="B43">
        <v>8</v>
      </c>
      <c r="C43">
        <v>495</v>
      </c>
      <c r="D43" t="s">
        <v>93</v>
      </c>
      <c r="E43" t="s">
        <v>94</v>
      </c>
      <c r="F43">
        <v>10</v>
      </c>
      <c r="G43" s="10">
        <f t="shared" si="0"/>
        <v>49</v>
      </c>
      <c r="H43" s="10">
        <f t="shared" si="1"/>
        <v>30.447179000000002</v>
      </c>
      <c r="I43" s="3">
        <f t="shared" si="2"/>
        <v>0.23659722222222224</v>
      </c>
      <c r="K43" t="s">
        <v>66</v>
      </c>
      <c r="L43" s="2">
        <v>0.01741898148148148</v>
      </c>
      <c r="M43" s="2">
        <v>0.01851851851851852</v>
      </c>
      <c r="N43" s="2">
        <v>0.01888888888888889</v>
      </c>
      <c r="O43" s="2">
        <v>0.02108796296296296</v>
      </c>
      <c r="P43" s="2">
        <v>0.030162037037037032</v>
      </c>
      <c r="Q43" s="2">
        <v>0.02423611111111111</v>
      </c>
      <c r="R43" s="2">
        <v>0.03292824074074074</v>
      </c>
      <c r="S43" s="2">
        <v>0.024363425925925927</v>
      </c>
      <c r="T43" s="2">
        <v>0.024444444444444446</v>
      </c>
      <c r="U43" s="2">
        <v>0.024548611111111115</v>
      </c>
    </row>
    <row r="44" spans="2:21" ht="15">
      <c r="B44">
        <v>7</v>
      </c>
      <c r="C44">
        <v>442</v>
      </c>
      <c r="D44" t="s">
        <v>85</v>
      </c>
      <c r="E44" t="s">
        <v>86</v>
      </c>
      <c r="F44">
        <v>10</v>
      </c>
      <c r="G44" s="10">
        <f t="shared" si="0"/>
        <v>49</v>
      </c>
      <c r="H44" s="10">
        <f t="shared" si="1"/>
        <v>30.447179000000002</v>
      </c>
      <c r="I44" s="3">
        <f t="shared" si="2"/>
        <v>0.24318287037037037</v>
      </c>
      <c r="J44" t="s">
        <v>87</v>
      </c>
      <c r="K44" t="s">
        <v>66</v>
      </c>
      <c r="L44" s="2">
        <v>0.021550925925925928</v>
      </c>
      <c r="M44" s="2">
        <v>0.021631944444444443</v>
      </c>
      <c r="N44" s="2">
        <v>0.023287037037037037</v>
      </c>
      <c r="O44" s="2">
        <v>0.023645833333333335</v>
      </c>
      <c r="P44" s="2">
        <v>0.026203703703703705</v>
      </c>
      <c r="Q44" s="2">
        <v>0.02803240740740741</v>
      </c>
      <c r="R44" s="2">
        <v>0.026539351851851852</v>
      </c>
      <c r="S44" s="2">
        <v>0.026689814814814816</v>
      </c>
      <c r="T44" s="2">
        <v>0.024467592592592593</v>
      </c>
      <c r="U44" s="2">
        <v>0.02113425925925926</v>
      </c>
    </row>
    <row r="45" spans="2:21" ht="15">
      <c r="B45">
        <v>11</v>
      </c>
      <c r="C45">
        <v>491</v>
      </c>
      <c r="D45" t="s">
        <v>105</v>
      </c>
      <c r="E45" t="s">
        <v>106</v>
      </c>
      <c r="F45">
        <v>10</v>
      </c>
      <c r="G45" s="10">
        <f t="shared" si="0"/>
        <v>49</v>
      </c>
      <c r="H45" s="10">
        <f t="shared" si="1"/>
        <v>30.447179000000002</v>
      </c>
      <c r="I45" s="3">
        <f t="shared" si="2"/>
        <v>0.24357638888888886</v>
      </c>
      <c r="J45" t="s">
        <v>107</v>
      </c>
      <c r="K45" t="s">
        <v>66</v>
      </c>
      <c r="L45" s="2">
        <v>0.022129629629629628</v>
      </c>
      <c r="M45" s="2">
        <v>0.024699074074074078</v>
      </c>
      <c r="N45" s="2">
        <v>0.024050925925925924</v>
      </c>
      <c r="O45" s="2">
        <v>0.024513888888888887</v>
      </c>
      <c r="P45" s="2">
        <v>0.024502314814814814</v>
      </c>
      <c r="Q45" s="2">
        <v>0.024826388888888887</v>
      </c>
      <c r="R45" s="2">
        <v>0.02417824074074074</v>
      </c>
      <c r="S45" s="2">
        <v>0.023206018518518515</v>
      </c>
      <c r="T45" s="2">
        <v>0.027071759259259257</v>
      </c>
      <c r="U45" s="2">
        <v>0.024398148148148145</v>
      </c>
    </row>
    <row r="46" spans="2:21" ht="15">
      <c r="B46">
        <v>9</v>
      </c>
      <c r="C46">
        <v>500</v>
      </c>
      <c r="D46" t="s">
        <v>93</v>
      </c>
      <c r="E46" t="s">
        <v>98</v>
      </c>
      <c r="F46">
        <v>10</v>
      </c>
      <c r="G46" s="10">
        <f t="shared" si="0"/>
        <v>49</v>
      </c>
      <c r="H46" s="10">
        <f t="shared" si="1"/>
        <v>30.447179000000002</v>
      </c>
      <c r="I46" s="3">
        <f t="shared" si="2"/>
        <v>0.2469560185185185</v>
      </c>
      <c r="J46" t="s">
        <v>99</v>
      </c>
      <c r="K46" t="s">
        <v>66</v>
      </c>
      <c r="L46" s="2">
        <v>0.021053240740740744</v>
      </c>
      <c r="M46" s="2">
        <v>0.023009259259259257</v>
      </c>
      <c r="N46" s="2">
        <v>0.023159722222222224</v>
      </c>
      <c r="O46" s="2">
        <v>0.025474537037037035</v>
      </c>
      <c r="P46" s="2">
        <v>0.024699074074074078</v>
      </c>
      <c r="Q46" s="2">
        <v>0.028981481481481483</v>
      </c>
      <c r="R46" s="2">
        <v>0.027557870370370368</v>
      </c>
      <c r="S46" s="2">
        <v>0.02710648148148148</v>
      </c>
      <c r="T46" s="2">
        <v>0.022789351851851852</v>
      </c>
      <c r="U46" s="2">
        <v>0.023124999999999996</v>
      </c>
    </row>
    <row r="47" spans="2:20" ht="15">
      <c r="B47">
        <v>13</v>
      </c>
      <c r="C47">
        <v>443</v>
      </c>
      <c r="D47" t="s">
        <v>114</v>
      </c>
      <c r="E47" t="s">
        <v>115</v>
      </c>
      <c r="F47">
        <v>9</v>
      </c>
      <c r="G47" s="10">
        <f t="shared" si="0"/>
        <v>44.1</v>
      </c>
      <c r="H47" s="10">
        <f t="shared" si="1"/>
        <v>27.4024611</v>
      </c>
      <c r="I47" s="3">
        <f t="shared" si="2"/>
        <v>0.22336805555555556</v>
      </c>
      <c r="J47" t="s">
        <v>116</v>
      </c>
      <c r="K47" t="s">
        <v>66</v>
      </c>
      <c r="L47" s="2">
        <v>0.021550925925925928</v>
      </c>
      <c r="M47" s="2">
        <v>0.02164351851851852</v>
      </c>
      <c r="N47" s="2">
        <v>0.023287037037037037</v>
      </c>
      <c r="O47" s="2">
        <v>0.023645833333333335</v>
      </c>
      <c r="P47" s="2">
        <v>0.026203703703703705</v>
      </c>
      <c r="Q47" s="2">
        <v>0.02803240740740741</v>
      </c>
      <c r="R47" s="2">
        <v>0.026539351851851852</v>
      </c>
      <c r="S47" s="2">
        <v>0.026689814814814816</v>
      </c>
      <c r="T47" s="2">
        <v>0.025775462962962962</v>
      </c>
    </row>
    <row r="48" spans="2:20" ht="15">
      <c r="B48">
        <v>18</v>
      </c>
      <c r="C48">
        <v>476</v>
      </c>
      <c r="D48" t="s">
        <v>126</v>
      </c>
      <c r="E48" t="s">
        <v>127</v>
      </c>
      <c r="F48">
        <v>9</v>
      </c>
      <c r="G48" s="10">
        <f t="shared" si="0"/>
        <v>44.1</v>
      </c>
      <c r="H48" s="10">
        <f t="shared" si="1"/>
        <v>27.4024611</v>
      </c>
      <c r="I48" s="3">
        <f t="shared" si="2"/>
        <v>0.2346527777777778</v>
      </c>
      <c r="K48" t="s">
        <v>66</v>
      </c>
      <c r="L48" s="2">
        <v>0.017592592592592594</v>
      </c>
      <c r="M48" s="2">
        <v>0.018368055555555554</v>
      </c>
      <c r="N48" s="2">
        <v>0.01925925925925926</v>
      </c>
      <c r="O48" s="2">
        <v>0.02349537037037037</v>
      </c>
      <c r="P48" s="2">
        <v>0.024039351851851853</v>
      </c>
      <c r="Q48" s="2">
        <v>0.030335648148148143</v>
      </c>
      <c r="R48" s="2">
        <v>0.03666666666666667</v>
      </c>
      <c r="S48" s="2">
        <v>0.035729166666666666</v>
      </c>
      <c r="T48" s="2">
        <v>0.029166666666666664</v>
      </c>
    </row>
    <row r="49" spans="2:20" ht="15">
      <c r="B49">
        <v>21</v>
      </c>
      <c r="C49">
        <v>451</v>
      </c>
      <c r="D49" t="s">
        <v>131</v>
      </c>
      <c r="E49" t="s">
        <v>132</v>
      </c>
      <c r="F49">
        <v>9</v>
      </c>
      <c r="G49" s="10">
        <f t="shared" si="0"/>
        <v>44.1</v>
      </c>
      <c r="H49" s="10">
        <f t="shared" si="1"/>
        <v>27.4024611</v>
      </c>
      <c r="I49" s="3">
        <f t="shared" si="2"/>
        <v>0.24039351851851848</v>
      </c>
      <c r="J49" t="s">
        <v>38</v>
      </c>
      <c r="K49" t="s">
        <v>66</v>
      </c>
      <c r="L49" s="2">
        <v>0.020763888888888887</v>
      </c>
      <c r="M49" s="2">
        <v>0.023912037037037034</v>
      </c>
      <c r="N49" s="2">
        <v>0.025706018518518517</v>
      </c>
      <c r="O49" s="2">
        <v>0.02677083333333333</v>
      </c>
      <c r="P49" s="2">
        <v>0.02711805555555555</v>
      </c>
      <c r="Q49" s="2">
        <v>0.03040509259259259</v>
      </c>
      <c r="R49" s="2">
        <v>0.030497685185185183</v>
      </c>
      <c r="S49" s="2">
        <v>0.02773148148148148</v>
      </c>
      <c r="T49" s="2">
        <v>0.027488425925925927</v>
      </c>
    </row>
    <row r="50" spans="2:20" ht="15">
      <c r="B50">
        <v>12</v>
      </c>
      <c r="C50">
        <v>452</v>
      </c>
      <c r="D50" t="s">
        <v>45</v>
      </c>
      <c r="E50" t="s">
        <v>113</v>
      </c>
      <c r="F50">
        <v>9</v>
      </c>
      <c r="G50" s="10">
        <f t="shared" si="0"/>
        <v>44.1</v>
      </c>
      <c r="H50" s="10">
        <f t="shared" si="1"/>
        <v>27.4024611</v>
      </c>
      <c r="I50" s="3">
        <f t="shared" si="2"/>
        <v>0.2404050925925926</v>
      </c>
      <c r="K50" t="s">
        <v>66</v>
      </c>
      <c r="L50" s="2">
        <v>0.021875000000000002</v>
      </c>
      <c r="M50" s="2">
        <v>0.021203703703703707</v>
      </c>
      <c r="N50" s="2">
        <v>0.022141203703703705</v>
      </c>
      <c r="O50" s="2">
        <v>0.02423611111111111</v>
      </c>
      <c r="P50" s="2">
        <v>0.02953703703703704</v>
      </c>
      <c r="Q50" s="2">
        <v>0.029027777777777777</v>
      </c>
      <c r="R50" s="2">
        <v>0.03644675925925926</v>
      </c>
      <c r="S50" s="2">
        <v>0.028402777777777777</v>
      </c>
      <c r="T50" s="2">
        <v>0.02753472222222222</v>
      </c>
    </row>
    <row r="51" spans="2:20" ht="15">
      <c r="B51">
        <v>16</v>
      </c>
      <c r="C51">
        <v>494</v>
      </c>
      <c r="D51" t="s">
        <v>122</v>
      </c>
      <c r="E51" t="s">
        <v>123</v>
      </c>
      <c r="F51">
        <v>9</v>
      </c>
      <c r="G51" s="10">
        <f t="shared" si="0"/>
        <v>44.1</v>
      </c>
      <c r="H51" s="10">
        <f t="shared" si="1"/>
        <v>27.4024611</v>
      </c>
      <c r="I51" s="3">
        <f t="shared" si="2"/>
        <v>0.2404050925925926</v>
      </c>
      <c r="J51" t="s">
        <v>38</v>
      </c>
      <c r="K51" t="s">
        <v>66</v>
      </c>
      <c r="L51" s="2">
        <v>0.02079861111111111</v>
      </c>
      <c r="M51" s="2">
        <v>0.02596064814814815</v>
      </c>
      <c r="N51" s="2">
        <v>0.025520833333333336</v>
      </c>
      <c r="O51" s="2">
        <v>0.02388888888888889</v>
      </c>
      <c r="P51" s="2">
        <v>0.02646990740740741</v>
      </c>
      <c r="Q51" s="2">
        <v>0.032025462962962964</v>
      </c>
      <c r="R51" s="2">
        <v>0.02980324074074074</v>
      </c>
      <c r="S51" s="2">
        <v>0.027650462962962963</v>
      </c>
      <c r="T51" s="2">
        <v>0.028287037037037038</v>
      </c>
    </row>
    <row r="52" spans="2:20" ht="15">
      <c r="B52">
        <v>17</v>
      </c>
      <c r="C52">
        <v>477</v>
      </c>
      <c r="D52" t="s">
        <v>124</v>
      </c>
      <c r="E52" t="s">
        <v>125</v>
      </c>
      <c r="F52">
        <v>9</v>
      </c>
      <c r="G52" s="10">
        <f t="shared" si="0"/>
        <v>44.1</v>
      </c>
      <c r="H52" s="10">
        <f t="shared" si="1"/>
        <v>27.4024611</v>
      </c>
      <c r="I52" s="3">
        <f t="shared" si="2"/>
        <v>0.24149305555555556</v>
      </c>
      <c r="K52" t="s">
        <v>66</v>
      </c>
      <c r="L52" s="2">
        <v>0.02238425925925926</v>
      </c>
      <c r="M52" s="2">
        <v>0.022349537037037032</v>
      </c>
      <c r="N52" s="2">
        <v>0.02162037037037037</v>
      </c>
      <c r="O52" s="2">
        <v>0.023923611111111114</v>
      </c>
      <c r="P52" s="2">
        <v>0.027766203703703706</v>
      </c>
      <c r="Q52" s="2">
        <v>0.028333333333333332</v>
      </c>
      <c r="R52" s="2">
        <v>0.030462962962962966</v>
      </c>
      <c r="S52" s="2">
        <v>0.03353009259259259</v>
      </c>
      <c r="T52" s="2">
        <v>0.031122685185185187</v>
      </c>
    </row>
    <row r="53" spans="2:20" ht="15">
      <c r="B53">
        <v>19</v>
      </c>
      <c r="C53">
        <v>474</v>
      </c>
      <c r="D53" t="s">
        <v>128</v>
      </c>
      <c r="E53" t="s">
        <v>129</v>
      </c>
      <c r="F53">
        <v>9</v>
      </c>
      <c r="G53" s="10">
        <f t="shared" si="0"/>
        <v>44.1</v>
      </c>
      <c r="H53" s="10">
        <f t="shared" si="1"/>
        <v>27.4024611</v>
      </c>
      <c r="I53" s="3">
        <f t="shared" si="2"/>
        <v>0.24150462962962965</v>
      </c>
      <c r="K53" t="s">
        <v>66</v>
      </c>
      <c r="L53" s="2">
        <v>0.024340277777777777</v>
      </c>
      <c r="M53" s="2">
        <v>0.024837962962962964</v>
      </c>
      <c r="N53" s="2">
        <v>0.02466435185185185</v>
      </c>
      <c r="O53" s="2">
        <v>0.02461805555555556</v>
      </c>
      <c r="P53" s="2">
        <v>0.02638888888888889</v>
      </c>
      <c r="Q53" s="2">
        <v>0.028182870370370372</v>
      </c>
      <c r="R53" s="2">
        <v>0.028182870370370372</v>
      </c>
      <c r="S53" s="2">
        <v>0.02952546296296296</v>
      </c>
      <c r="T53" s="2">
        <v>0.030763888888888886</v>
      </c>
    </row>
    <row r="54" spans="2:20" ht="15">
      <c r="B54">
        <v>20</v>
      </c>
      <c r="C54">
        <v>454</v>
      </c>
      <c r="D54" t="s">
        <v>88</v>
      </c>
      <c r="E54" t="s">
        <v>130</v>
      </c>
      <c r="F54">
        <v>9</v>
      </c>
      <c r="G54" s="10">
        <f t="shared" si="0"/>
        <v>44.1</v>
      </c>
      <c r="H54" s="10">
        <f t="shared" si="1"/>
        <v>27.4024611</v>
      </c>
      <c r="I54" s="3">
        <f t="shared" si="2"/>
        <v>0.24379629629629626</v>
      </c>
      <c r="K54" t="s">
        <v>66</v>
      </c>
      <c r="L54" s="2">
        <v>0.021666666666666667</v>
      </c>
      <c r="M54" s="2">
        <v>0.02460648148148148</v>
      </c>
      <c r="N54" s="2">
        <v>0.023750000000000004</v>
      </c>
      <c r="O54" s="2">
        <v>0.02298611111111111</v>
      </c>
      <c r="P54" s="2">
        <v>0.03146990740740741</v>
      </c>
      <c r="Q54" s="2">
        <v>0.026377314814814815</v>
      </c>
      <c r="R54" s="2">
        <v>0.03347222222222222</v>
      </c>
      <c r="S54" s="2">
        <v>0.030671296296296294</v>
      </c>
      <c r="T54" s="2">
        <v>0.028796296296296296</v>
      </c>
    </row>
    <row r="55" spans="2:20" ht="15">
      <c r="B55">
        <v>14</v>
      </c>
      <c r="C55">
        <v>447</v>
      </c>
      <c r="D55" t="s">
        <v>117</v>
      </c>
      <c r="E55" t="s">
        <v>118</v>
      </c>
      <c r="F55">
        <v>9</v>
      </c>
      <c r="G55" s="10">
        <f t="shared" si="0"/>
        <v>44.1</v>
      </c>
      <c r="H55" s="10">
        <f t="shared" si="1"/>
        <v>27.4024611</v>
      </c>
      <c r="I55" s="3">
        <f t="shared" si="2"/>
        <v>0.2459259259259259</v>
      </c>
      <c r="J55" t="s">
        <v>38</v>
      </c>
      <c r="K55" t="s">
        <v>66</v>
      </c>
      <c r="L55" s="2">
        <v>0.02048611111111111</v>
      </c>
      <c r="M55" s="2">
        <v>0.024212962962962964</v>
      </c>
      <c r="N55" s="2">
        <v>0.0305787037037037</v>
      </c>
      <c r="O55" s="2">
        <v>0.023298611111111107</v>
      </c>
      <c r="P55" s="2">
        <v>0.030671296296296294</v>
      </c>
      <c r="Q55" s="2">
        <v>0.03037037037037037</v>
      </c>
      <c r="R55" s="2">
        <v>0.02988425925925926</v>
      </c>
      <c r="S55" s="2">
        <v>0.029456018518518517</v>
      </c>
      <c r="T55" s="2">
        <v>0.026967592592592595</v>
      </c>
    </row>
    <row r="56" spans="2:20" ht="15">
      <c r="B56">
        <v>15</v>
      </c>
      <c r="C56">
        <v>493</v>
      </c>
      <c r="D56" t="s">
        <v>119</v>
      </c>
      <c r="E56" t="s">
        <v>120</v>
      </c>
      <c r="F56">
        <v>9</v>
      </c>
      <c r="G56" s="10">
        <f t="shared" si="0"/>
        <v>44.1</v>
      </c>
      <c r="H56" s="10">
        <f t="shared" si="1"/>
        <v>27.4024611</v>
      </c>
      <c r="I56" s="3">
        <f t="shared" si="2"/>
        <v>0.24633101851851852</v>
      </c>
      <c r="J56" t="s">
        <v>121</v>
      </c>
      <c r="K56" t="s">
        <v>66</v>
      </c>
      <c r="L56" s="2">
        <v>0.022581018518518518</v>
      </c>
      <c r="M56" s="2">
        <v>0.023333333333333334</v>
      </c>
      <c r="N56" s="2">
        <v>0.0241087962962963</v>
      </c>
      <c r="O56" s="2">
        <v>0.025879629629629627</v>
      </c>
      <c r="P56" s="2">
        <v>0.02766203703703704</v>
      </c>
      <c r="Q56" s="2">
        <v>0.029687500000000002</v>
      </c>
      <c r="R56" s="2">
        <v>0.03298611111111111</v>
      </c>
      <c r="S56" s="2">
        <v>0.029872685185185183</v>
      </c>
      <c r="T56" s="2">
        <v>0.030219907407407407</v>
      </c>
    </row>
    <row r="57" spans="2:19" ht="15">
      <c r="B57">
        <v>22</v>
      </c>
      <c r="C57">
        <v>453</v>
      </c>
      <c r="D57" t="s">
        <v>133</v>
      </c>
      <c r="E57" t="s">
        <v>134</v>
      </c>
      <c r="F57">
        <v>8</v>
      </c>
      <c r="G57" s="10">
        <f t="shared" si="0"/>
        <v>39.2</v>
      </c>
      <c r="H57" s="10">
        <f t="shared" si="1"/>
        <v>24.3577432</v>
      </c>
      <c r="I57" s="3">
        <f t="shared" si="2"/>
        <v>0.18532407407407409</v>
      </c>
      <c r="K57" t="s">
        <v>66</v>
      </c>
      <c r="L57" s="2">
        <v>0.017499999999999998</v>
      </c>
      <c r="M57" s="2">
        <v>0.01695601851851852</v>
      </c>
      <c r="N57" s="2">
        <v>0.017800925925925925</v>
      </c>
      <c r="O57" s="2">
        <v>0.019247685185185184</v>
      </c>
      <c r="P57" s="2">
        <v>0.021747685185185186</v>
      </c>
      <c r="Q57" s="2">
        <v>0.024444444444444446</v>
      </c>
      <c r="R57" s="2">
        <v>0.03184027777777778</v>
      </c>
      <c r="S57" s="2">
        <v>0.035787037037037034</v>
      </c>
    </row>
    <row r="58" spans="2:19" ht="15">
      <c r="B58">
        <v>23</v>
      </c>
      <c r="C58">
        <v>473</v>
      </c>
      <c r="D58" t="s">
        <v>135</v>
      </c>
      <c r="E58" t="s">
        <v>136</v>
      </c>
      <c r="F58">
        <v>8</v>
      </c>
      <c r="G58" s="10">
        <f t="shared" si="0"/>
        <v>39.2</v>
      </c>
      <c r="H58" s="10">
        <f t="shared" si="1"/>
        <v>24.3577432</v>
      </c>
      <c r="I58" s="3">
        <f t="shared" si="2"/>
        <v>0.23777777777777778</v>
      </c>
      <c r="K58" t="s">
        <v>66</v>
      </c>
      <c r="L58" s="2">
        <v>0.020787037037037038</v>
      </c>
      <c r="M58" s="2">
        <v>0.02289351851851852</v>
      </c>
      <c r="N58" s="2">
        <v>0.02497685185185185</v>
      </c>
      <c r="O58" s="2">
        <v>0.025891203703703704</v>
      </c>
      <c r="P58" s="2">
        <v>0.039872685185185185</v>
      </c>
      <c r="Q58" s="2">
        <v>0.03418981481481482</v>
      </c>
      <c r="R58" s="2">
        <v>0.04306712962962963</v>
      </c>
      <c r="S58" s="2">
        <v>0.026099537037037036</v>
      </c>
    </row>
    <row r="59" spans="2:18" ht="15">
      <c r="B59">
        <v>24</v>
      </c>
      <c r="C59">
        <v>472</v>
      </c>
      <c r="D59" t="s">
        <v>137</v>
      </c>
      <c r="E59" t="s">
        <v>138</v>
      </c>
      <c r="F59">
        <v>7</v>
      </c>
      <c r="G59" s="10">
        <f t="shared" si="0"/>
        <v>34.300000000000004</v>
      </c>
      <c r="H59" s="10">
        <f t="shared" si="1"/>
        <v>21.313025300000003</v>
      </c>
      <c r="I59" s="3">
        <f t="shared" si="2"/>
        <v>0.23025462962962964</v>
      </c>
      <c r="J59" t="s">
        <v>38</v>
      </c>
      <c r="K59" t="s">
        <v>66</v>
      </c>
      <c r="L59" s="2">
        <v>0.022546296296296297</v>
      </c>
      <c r="M59" s="2">
        <v>0.024212962962962964</v>
      </c>
      <c r="N59" s="2">
        <v>0.02550925925925926</v>
      </c>
      <c r="O59" s="2">
        <v>0.02685185185185185</v>
      </c>
      <c r="P59" s="2">
        <v>0.0355787037037037</v>
      </c>
      <c r="Q59" s="2">
        <v>0.049340277777777775</v>
      </c>
      <c r="R59" s="2">
        <v>0.04621527777777778</v>
      </c>
    </row>
    <row r="60" spans="2:18" ht="15">
      <c r="B60">
        <v>25</v>
      </c>
      <c r="C60">
        <v>478</v>
      </c>
      <c r="D60" t="s">
        <v>139</v>
      </c>
      <c r="E60" t="s">
        <v>55</v>
      </c>
      <c r="F60">
        <v>7</v>
      </c>
      <c r="G60" s="10">
        <f t="shared" si="0"/>
        <v>34.300000000000004</v>
      </c>
      <c r="H60" s="10">
        <f t="shared" si="1"/>
        <v>21.313025300000003</v>
      </c>
      <c r="I60" s="3">
        <f t="shared" si="2"/>
        <v>0.2378935185185185</v>
      </c>
      <c r="K60" t="s">
        <v>66</v>
      </c>
      <c r="L60" s="2">
        <v>0.01986111111111111</v>
      </c>
      <c r="M60" s="2">
        <v>0.021388888888888888</v>
      </c>
      <c r="N60" s="2">
        <v>0.04212962962962963</v>
      </c>
      <c r="O60" s="2">
        <v>0.03765046296296296</v>
      </c>
      <c r="P60" s="2">
        <v>0.04209490740740741</v>
      </c>
      <c r="Q60" s="2">
        <v>0.036041666666666666</v>
      </c>
      <c r="R60" s="2">
        <v>0.03872685185185185</v>
      </c>
    </row>
    <row r="61" spans="2:17" ht="15">
      <c r="B61">
        <v>29</v>
      </c>
      <c r="C61">
        <v>456</v>
      </c>
      <c r="D61" t="s">
        <v>152</v>
      </c>
      <c r="E61" t="s">
        <v>153</v>
      </c>
      <c r="F61">
        <v>6</v>
      </c>
      <c r="G61" s="10">
        <f t="shared" si="0"/>
        <v>29.400000000000002</v>
      </c>
      <c r="H61" s="10">
        <f t="shared" si="1"/>
        <v>18.2683074</v>
      </c>
      <c r="I61" s="3">
        <f t="shared" si="2"/>
        <v>0.1681712962962963</v>
      </c>
      <c r="K61" t="s">
        <v>66</v>
      </c>
      <c r="L61" s="2">
        <v>0.022569444444444444</v>
      </c>
      <c r="M61" s="2">
        <v>0.02511574074074074</v>
      </c>
      <c r="N61" s="2">
        <v>0.025925925925925925</v>
      </c>
      <c r="O61" s="2">
        <v>0.029502314814814815</v>
      </c>
      <c r="P61" s="2">
        <v>0.032407407407407406</v>
      </c>
      <c r="Q61" s="2">
        <v>0.032650462962962964</v>
      </c>
    </row>
    <row r="62" spans="2:17" ht="15">
      <c r="B62">
        <v>28</v>
      </c>
      <c r="C62">
        <v>446</v>
      </c>
      <c r="D62" t="s">
        <v>148</v>
      </c>
      <c r="E62" t="s">
        <v>149</v>
      </c>
      <c r="F62">
        <v>6</v>
      </c>
      <c r="G62" s="10">
        <f t="shared" si="0"/>
        <v>29.400000000000002</v>
      </c>
      <c r="H62" s="10">
        <f t="shared" si="1"/>
        <v>18.2683074</v>
      </c>
      <c r="I62" s="3">
        <f t="shared" si="2"/>
        <v>0.18090277777777777</v>
      </c>
      <c r="J62" t="s">
        <v>38</v>
      </c>
      <c r="K62" t="s">
        <v>66</v>
      </c>
      <c r="L62" s="2">
        <v>0.02050925925925926</v>
      </c>
      <c r="M62" s="2">
        <v>0.025208333333333333</v>
      </c>
      <c r="N62" s="2">
        <v>0.02956018518518519</v>
      </c>
      <c r="O62" s="2">
        <v>0.03428240740740741</v>
      </c>
      <c r="P62" s="2">
        <v>0.04078703703703704</v>
      </c>
      <c r="Q62" s="2">
        <v>0.030555555555555555</v>
      </c>
    </row>
    <row r="63" spans="2:17" ht="15">
      <c r="B63">
        <v>27</v>
      </c>
      <c r="C63">
        <v>499</v>
      </c>
      <c r="D63" t="s">
        <v>146</v>
      </c>
      <c r="E63" t="s">
        <v>147</v>
      </c>
      <c r="F63">
        <v>6</v>
      </c>
      <c r="G63" s="10">
        <f t="shared" si="0"/>
        <v>29.400000000000002</v>
      </c>
      <c r="H63" s="10">
        <f t="shared" si="1"/>
        <v>18.2683074</v>
      </c>
      <c r="I63" s="3">
        <f t="shared" si="2"/>
        <v>0.18405092592592595</v>
      </c>
      <c r="J63" t="s">
        <v>38</v>
      </c>
      <c r="K63" t="s">
        <v>66</v>
      </c>
      <c r="L63" s="2">
        <v>0.02238425925925926</v>
      </c>
      <c r="M63" s="2">
        <v>0.024375000000000004</v>
      </c>
      <c r="N63" s="2">
        <v>0.02550925925925926</v>
      </c>
      <c r="O63" s="2">
        <v>0.02684027777777778</v>
      </c>
      <c r="P63" s="2">
        <v>0.0355787037037037</v>
      </c>
      <c r="Q63" s="2">
        <v>0.04936342592592593</v>
      </c>
    </row>
    <row r="64" spans="2:17" ht="15">
      <c r="B64">
        <v>26</v>
      </c>
      <c r="C64">
        <v>450</v>
      </c>
      <c r="D64" t="s">
        <v>144</v>
      </c>
      <c r="E64" t="s">
        <v>145</v>
      </c>
      <c r="F64">
        <v>6</v>
      </c>
      <c r="G64" s="10">
        <f t="shared" si="0"/>
        <v>29.400000000000002</v>
      </c>
      <c r="H64" s="10">
        <f t="shared" si="1"/>
        <v>18.2683074</v>
      </c>
      <c r="I64" s="3">
        <f t="shared" si="2"/>
        <v>0.23028935185185187</v>
      </c>
      <c r="J64" t="s">
        <v>38</v>
      </c>
      <c r="K64" t="s">
        <v>66</v>
      </c>
      <c r="L64" s="2">
        <v>0.025949074074074072</v>
      </c>
      <c r="M64" s="2">
        <v>0.030173611111111113</v>
      </c>
      <c r="N64" s="2">
        <v>0.033310185185185186</v>
      </c>
      <c r="O64" s="2">
        <v>0.041747685185185186</v>
      </c>
      <c r="P64" s="2">
        <v>0.0528587962962963</v>
      </c>
      <c r="Q64" s="2">
        <v>0.046250000000000006</v>
      </c>
    </row>
    <row r="65" spans="2:16" ht="15">
      <c r="B65">
        <v>30</v>
      </c>
      <c r="C65">
        <v>455</v>
      </c>
      <c r="D65" t="s">
        <v>50</v>
      </c>
      <c r="E65" t="s">
        <v>161</v>
      </c>
      <c r="F65">
        <v>5</v>
      </c>
      <c r="G65" s="10">
        <f t="shared" si="0"/>
        <v>24.5</v>
      </c>
      <c r="H65" s="10">
        <f t="shared" si="1"/>
        <v>15.223589500000001</v>
      </c>
      <c r="I65" s="3">
        <f t="shared" si="2"/>
        <v>0.10396990740740741</v>
      </c>
      <c r="K65" t="s">
        <v>66</v>
      </c>
      <c r="L65" s="2">
        <v>0.02008101851851852</v>
      </c>
      <c r="M65" s="2">
        <v>0.020497685185185185</v>
      </c>
      <c r="N65" s="2">
        <v>0.020671296296296295</v>
      </c>
      <c r="O65" s="2">
        <v>0.021053240740740744</v>
      </c>
      <c r="P65" s="2">
        <v>0.021666666666666667</v>
      </c>
    </row>
    <row r="66" spans="2:15" ht="15">
      <c r="B66">
        <v>32</v>
      </c>
      <c r="C66">
        <v>449</v>
      </c>
      <c r="D66" t="s">
        <v>168</v>
      </c>
      <c r="E66" t="s">
        <v>169</v>
      </c>
      <c r="F66">
        <v>4</v>
      </c>
      <c r="G66" s="10">
        <f t="shared" si="0"/>
        <v>19.6</v>
      </c>
      <c r="H66" s="10">
        <f t="shared" si="1"/>
        <v>12.1788716</v>
      </c>
      <c r="I66" s="3">
        <f t="shared" si="2"/>
        <v>0.141875</v>
      </c>
      <c r="J66" t="s">
        <v>38</v>
      </c>
      <c r="K66" t="s">
        <v>66</v>
      </c>
      <c r="L66" s="2">
        <v>0.03125</v>
      </c>
      <c r="M66" s="2">
        <v>0.034722222222222224</v>
      </c>
      <c r="N66" s="2">
        <v>0.03375</v>
      </c>
      <c r="O66" s="2">
        <v>0.04215277777777778</v>
      </c>
    </row>
    <row r="67" spans="2:15" ht="15">
      <c r="B67">
        <v>31</v>
      </c>
      <c r="C67">
        <v>444</v>
      </c>
      <c r="D67" t="s">
        <v>41</v>
      </c>
      <c r="E67" t="s">
        <v>167</v>
      </c>
      <c r="F67">
        <v>4</v>
      </c>
      <c r="G67" s="10">
        <f t="shared" si="0"/>
        <v>19.6</v>
      </c>
      <c r="H67" s="10">
        <f t="shared" si="1"/>
        <v>12.1788716</v>
      </c>
      <c r="I67" s="3">
        <f t="shared" si="2"/>
        <v>0.14189814814814816</v>
      </c>
      <c r="J67" t="s">
        <v>38</v>
      </c>
      <c r="K67" t="s">
        <v>66</v>
      </c>
      <c r="L67" s="2">
        <v>0.03125</v>
      </c>
      <c r="M67" s="2">
        <v>0.0347337962962963</v>
      </c>
      <c r="N67" s="2">
        <v>0.03375</v>
      </c>
      <c r="O67" s="2">
        <v>0.042164351851851856</v>
      </c>
    </row>
    <row r="68" spans="2:15" ht="15">
      <c r="B68">
        <v>33</v>
      </c>
      <c r="C68">
        <v>448</v>
      </c>
      <c r="D68" t="s">
        <v>128</v>
      </c>
      <c r="E68" t="s">
        <v>170</v>
      </c>
      <c r="F68">
        <v>4</v>
      </c>
      <c r="G68" s="10">
        <f t="shared" si="0"/>
        <v>19.6</v>
      </c>
      <c r="H68" s="10">
        <f t="shared" si="1"/>
        <v>12.1788716</v>
      </c>
      <c r="I68" s="3">
        <f t="shared" si="2"/>
        <v>0.16644675925925925</v>
      </c>
      <c r="J68" t="s">
        <v>38</v>
      </c>
      <c r="K68" t="s">
        <v>66</v>
      </c>
      <c r="L68" s="2">
        <v>0.025949074074074072</v>
      </c>
      <c r="M68" s="2">
        <v>0.029212962962962965</v>
      </c>
      <c r="N68" s="2">
        <v>0.03902777777777778</v>
      </c>
      <c r="O68" s="2">
        <v>0.07225694444444444</v>
      </c>
    </row>
    <row r="69" spans="2:13" ht="15">
      <c r="B69">
        <v>34</v>
      </c>
      <c r="C69">
        <v>471</v>
      </c>
      <c r="D69" t="s">
        <v>180</v>
      </c>
      <c r="E69" t="s">
        <v>123</v>
      </c>
      <c r="F69">
        <v>2</v>
      </c>
      <c r="G69" s="10">
        <f t="shared" si="0"/>
        <v>9.8</v>
      </c>
      <c r="H69" s="10">
        <f t="shared" si="1"/>
        <v>6.0894358</v>
      </c>
      <c r="I69" s="3">
        <f t="shared" si="2"/>
        <v>0.04984953703703704</v>
      </c>
      <c r="J69" t="s">
        <v>181</v>
      </c>
      <c r="K69" t="s">
        <v>66</v>
      </c>
      <c r="L69" s="2">
        <v>0.022685185185185183</v>
      </c>
      <c r="M69" s="2">
        <v>0.027164351851851853</v>
      </c>
    </row>
    <row r="72" spans="2:4" ht="18" thickBot="1">
      <c r="B72" s="11" t="s">
        <v>187</v>
      </c>
      <c r="C72" s="11"/>
      <c r="D72" s="11"/>
    </row>
    <row r="73" ht="15.75" thickTop="1"/>
    <row r="74" spans="2:21" ht="15">
      <c r="B74" s="7" t="s">
        <v>0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188</v>
      </c>
      <c r="H74" s="8" t="s">
        <v>189</v>
      </c>
      <c r="I74" s="8" t="s">
        <v>184</v>
      </c>
      <c r="J74" s="8" t="s">
        <v>5</v>
      </c>
      <c r="K74" s="8" t="s">
        <v>6</v>
      </c>
      <c r="L74" s="8" t="s">
        <v>7</v>
      </c>
      <c r="M74" s="8" t="s">
        <v>8</v>
      </c>
      <c r="N74" s="8" t="s">
        <v>9</v>
      </c>
      <c r="O74" s="8" t="s">
        <v>10</v>
      </c>
      <c r="P74" s="8" t="s">
        <v>11</v>
      </c>
      <c r="Q74" s="8" t="s">
        <v>12</v>
      </c>
      <c r="R74" s="2"/>
      <c r="S74" s="2"/>
      <c r="T74" s="2"/>
      <c r="U74" s="2"/>
    </row>
    <row r="75" spans="2:17" ht="15">
      <c r="B75" s="4">
        <v>2</v>
      </c>
      <c r="C75" s="4">
        <v>382</v>
      </c>
      <c r="D75" s="4" t="s">
        <v>143</v>
      </c>
      <c r="E75" s="4" t="s">
        <v>100</v>
      </c>
      <c r="F75" s="4">
        <v>6</v>
      </c>
      <c r="G75" s="9">
        <f aca="true" t="shared" si="3" ref="G75:G90">F75*4.9</f>
        <v>29.400000000000002</v>
      </c>
      <c r="H75" s="9">
        <f aca="true" t="shared" si="4" ref="H75:H90">G75*0.621371</f>
        <v>18.2683074</v>
      </c>
      <c r="I75" s="5">
        <f aca="true" t="shared" si="5" ref="I75:I90">SUM(L75:AG75)</f>
        <v>0.12186342592592592</v>
      </c>
      <c r="J75" s="4" t="s">
        <v>143</v>
      </c>
      <c r="K75" s="4" t="s">
        <v>142</v>
      </c>
      <c r="L75" s="6">
        <v>0.016585648148148148</v>
      </c>
      <c r="M75" s="6">
        <v>0.01752314814814815</v>
      </c>
      <c r="N75" s="6">
        <v>0.01835648148148148</v>
      </c>
      <c r="O75" s="6">
        <v>0.020104166666666666</v>
      </c>
      <c r="P75" s="6">
        <v>0.024212962962962964</v>
      </c>
      <c r="Q75" s="6">
        <v>0.02508101851851852</v>
      </c>
    </row>
    <row r="76" spans="2:17" ht="15">
      <c r="B76" s="4">
        <v>4</v>
      </c>
      <c r="C76" s="4">
        <v>389</v>
      </c>
      <c r="D76" s="4" t="s">
        <v>154</v>
      </c>
      <c r="E76" s="4" t="s">
        <v>140</v>
      </c>
      <c r="F76" s="4">
        <v>6</v>
      </c>
      <c r="G76" s="9">
        <f t="shared" si="3"/>
        <v>29.400000000000002</v>
      </c>
      <c r="H76" s="9">
        <f t="shared" si="4"/>
        <v>18.2683074</v>
      </c>
      <c r="I76" s="5">
        <f t="shared" si="5"/>
        <v>0.1221875</v>
      </c>
      <c r="J76" s="4" t="s">
        <v>141</v>
      </c>
      <c r="K76" s="4" t="s">
        <v>142</v>
      </c>
      <c r="L76" s="6">
        <v>0.019537037037037037</v>
      </c>
      <c r="M76" s="6">
        <v>0.020636574074074075</v>
      </c>
      <c r="N76" s="6">
        <v>0.021458333333333333</v>
      </c>
      <c r="O76" s="6">
        <v>0.019988425925925927</v>
      </c>
      <c r="P76" s="6">
        <v>0.020127314814814817</v>
      </c>
      <c r="Q76" s="6">
        <v>0.020439814814814817</v>
      </c>
    </row>
    <row r="77" spans="2:17" ht="15">
      <c r="B77">
        <v>3</v>
      </c>
      <c r="C77">
        <v>388</v>
      </c>
      <c r="D77" t="s">
        <v>150</v>
      </c>
      <c r="E77" t="s">
        <v>151</v>
      </c>
      <c r="F77">
        <v>6</v>
      </c>
      <c r="G77" s="10">
        <f t="shared" si="3"/>
        <v>29.400000000000002</v>
      </c>
      <c r="H77" s="10">
        <f t="shared" si="4"/>
        <v>18.2683074</v>
      </c>
      <c r="I77" s="3">
        <f t="shared" si="5"/>
        <v>0.12256944444444444</v>
      </c>
      <c r="K77" t="s">
        <v>142</v>
      </c>
      <c r="L77" s="2">
        <v>0.017060185185185185</v>
      </c>
      <c r="M77" s="2">
        <v>0.01909722222222222</v>
      </c>
      <c r="N77" s="2">
        <v>0.019560185185185184</v>
      </c>
      <c r="O77" s="2">
        <v>0.02125</v>
      </c>
      <c r="P77" s="2">
        <v>0.022777777777777775</v>
      </c>
      <c r="Q77" s="2">
        <v>0.022824074074074076</v>
      </c>
    </row>
    <row r="78" spans="2:17" ht="15">
      <c r="B78">
        <v>1</v>
      </c>
      <c r="C78">
        <v>379</v>
      </c>
      <c r="D78" t="s">
        <v>45</v>
      </c>
      <c r="E78" t="s">
        <v>140</v>
      </c>
      <c r="F78">
        <v>6</v>
      </c>
      <c r="G78" s="10">
        <f t="shared" si="3"/>
        <v>29.400000000000002</v>
      </c>
      <c r="H78" s="10">
        <f t="shared" si="4"/>
        <v>18.2683074</v>
      </c>
      <c r="I78" s="3">
        <f t="shared" si="5"/>
        <v>0.12337962962962963</v>
      </c>
      <c r="J78" t="s">
        <v>141</v>
      </c>
      <c r="K78" t="s">
        <v>142</v>
      </c>
      <c r="L78" s="2">
        <v>0.019525462962962963</v>
      </c>
      <c r="M78" s="2">
        <v>0.02065972222222222</v>
      </c>
      <c r="N78" s="2">
        <v>0.02144675925925926</v>
      </c>
      <c r="O78" s="2">
        <v>0.019988425925925927</v>
      </c>
      <c r="P78" s="2">
        <v>0.02013888888888889</v>
      </c>
      <c r="Q78" s="2">
        <v>0.02162037037037037</v>
      </c>
    </row>
    <row r="79" spans="2:16" ht="15">
      <c r="B79">
        <v>5</v>
      </c>
      <c r="C79">
        <v>374</v>
      </c>
      <c r="D79" t="s">
        <v>155</v>
      </c>
      <c r="E79" t="s">
        <v>156</v>
      </c>
      <c r="F79">
        <v>5</v>
      </c>
      <c r="G79" s="10">
        <f t="shared" si="3"/>
        <v>24.5</v>
      </c>
      <c r="H79" s="10">
        <f t="shared" si="4"/>
        <v>15.223589500000001</v>
      </c>
      <c r="I79" s="3">
        <f t="shared" si="5"/>
        <v>0.11263888888888889</v>
      </c>
      <c r="K79" t="s">
        <v>142</v>
      </c>
      <c r="L79" s="2">
        <v>0.017557870370370373</v>
      </c>
      <c r="M79" s="2">
        <v>0.020671296296296295</v>
      </c>
      <c r="N79" s="2">
        <v>0.022199074074074076</v>
      </c>
      <c r="O79" s="2">
        <v>0.02798611111111111</v>
      </c>
      <c r="P79" s="2">
        <v>0.024224537037037034</v>
      </c>
    </row>
    <row r="80" spans="2:16" ht="15">
      <c r="B80">
        <v>8</v>
      </c>
      <c r="C80">
        <v>375</v>
      </c>
      <c r="D80" t="s">
        <v>160</v>
      </c>
      <c r="E80" t="s">
        <v>123</v>
      </c>
      <c r="F80">
        <v>5</v>
      </c>
      <c r="G80" s="10">
        <f t="shared" si="3"/>
        <v>24.5</v>
      </c>
      <c r="H80" s="10">
        <f t="shared" si="4"/>
        <v>15.223589500000001</v>
      </c>
      <c r="I80" s="3">
        <f t="shared" si="5"/>
        <v>0.11263888888888889</v>
      </c>
      <c r="K80" t="s">
        <v>142</v>
      </c>
      <c r="L80" s="2">
        <v>0.019398148148148147</v>
      </c>
      <c r="M80" s="2">
        <v>0.020972222222222222</v>
      </c>
      <c r="N80" s="2">
        <v>0.02241898148148148</v>
      </c>
      <c r="O80" s="2">
        <v>0.02342592592592593</v>
      </c>
      <c r="P80" s="2">
        <v>0.02642361111111111</v>
      </c>
    </row>
    <row r="81" spans="2:16" ht="15">
      <c r="B81">
        <v>9</v>
      </c>
      <c r="C81">
        <v>391</v>
      </c>
      <c r="D81" t="s">
        <v>162</v>
      </c>
      <c r="E81" t="s">
        <v>163</v>
      </c>
      <c r="F81">
        <v>5</v>
      </c>
      <c r="G81" s="10">
        <f t="shared" si="3"/>
        <v>24.5</v>
      </c>
      <c r="H81" s="10">
        <f t="shared" si="4"/>
        <v>15.223589500000001</v>
      </c>
      <c r="I81" s="3">
        <f t="shared" si="5"/>
        <v>0.1181712962962963</v>
      </c>
      <c r="K81" t="s">
        <v>142</v>
      </c>
      <c r="L81" s="2">
        <v>0.01934027777777778</v>
      </c>
      <c r="M81" s="2">
        <v>0.026539351851851852</v>
      </c>
      <c r="N81" s="2">
        <v>0.026689814814814816</v>
      </c>
      <c r="O81" s="2">
        <v>0.024467592592592593</v>
      </c>
      <c r="P81" s="2">
        <v>0.02113425925925926</v>
      </c>
    </row>
    <row r="82" spans="2:16" ht="15">
      <c r="B82">
        <v>7</v>
      </c>
      <c r="C82">
        <v>384</v>
      </c>
      <c r="D82" t="s">
        <v>49</v>
      </c>
      <c r="E82" t="s">
        <v>159</v>
      </c>
      <c r="F82">
        <v>5</v>
      </c>
      <c r="G82" s="10">
        <f t="shared" si="3"/>
        <v>24.5</v>
      </c>
      <c r="H82" s="10">
        <f t="shared" si="4"/>
        <v>15.223589500000001</v>
      </c>
      <c r="I82" s="3">
        <f t="shared" si="5"/>
        <v>0.11967592592592594</v>
      </c>
      <c r="K82" t="s">
        <v>142</v>
      </c>
      <c r="L82" s="2">
        <v>0.020578703703703703</v>
      </c>
      <c r="M82" s="2">
        <v>0.021666666666666667</v>
      </c>
      <c r="N82" s="2">
        <v>0.023506944444444445</v>
      </c>
      <c r="O82" s="2">
        <v>0.027210648148148147</v>
      </c>
      <c r="P82" s="2">
        <v>0.026712962962962966</v>
      </c>
    </row>
    <row r="83" spans="2:16" ht="15">
      <c r="B83">
        <v>6</v>
      </c>
      <c r="C83">
        <v>390</v>
      </c>
      <c r="D83" t="s">
        <v>157</v>
      </c>
      <c r="E83" t="s">
        <v>158</v>
      </c>
      <c r="F83">
        <v>5</v>
      </c>
      <c r="G83" s="10">
        <f t="shared" si="3"/>
        <v>24.5</v>
      </c>
      <c r="H83" s="10">
        <f t="shared" si="4"/>
        <v>15.223589500000001</v>
      </c>
      <c r="I83" s="3">
        <f t="shared" si="5"/>
        <v>0.12310185185185185</v>
      </c>
      <c r="K83" t="s">
        <v>142</v>
      </c>
      <c r="L83" s="2">
        <v>0.02344907407407407</v>
      </c>
      <c r="M83" s="2">
        <v>0.02513888888888889</v>
      </c>
      <c r="N83" s="2">
        <v>0.026886574074074077</v>
      </c>
      <c r="O83" s="2">
        <v>0.026111111111111113</v>
      </c>
      <c r="P83" s="2">
        <v>0.021516203703703704</v>
      </c>
    </row>
    <row r="84" spans="2:15" ht="15">
      <c r="B84">
        <v>10</v>
      </c>
      <c r="C84">
        <v>377</v>
      </c>
      <c r="D84" t="s">
        <v>164</v>
      </c>
      <c r="E84" t="s">
        <v>165</v>
      </c>
      <c r="F84">
        <v>4</v>
      </c>
      <c r="G84" s="10">
        <f t="shared" si="3"/>
        <v>19.6</v>
      </c>
      <c r="H84" s="10">
        <f t="shared" si="4"/>
        <v>12.1788716</v>
      </c>
      <c r="I84" s="3">
        <f t="shared" si="5"/>
        <v>0.10929398148148148</v>
      </c>
      <c r="J84" t="s">
        <v>166</v>
      </c>
      <c r="K84" t="s">
        <v>142</v>
      </c>
      <c r="L84" s="2">
        <v>0.025277777777777777</v>
      </c>
      <c r="M84" s="2">
        <v>0.026458333333333334</v>
      </c>
      <c r="N84" s="2">
        <v>0.02804398148148148</v>
      </c>
      <c r="O84" s="2">
        <v>0.02951388888888889</v>
      </c>
    </row>
    <row r="85" spans="2:15" ht="15">
      <c r="B85">
        <v>11</v>
      </c>
      <c r="C85">
        <v>387</v>
      </c>
      <c r="D85" t="s">
        <v>171</v>
      </c>
      <c r="E85" t="s">
        <v>172</v>
      </c>
      <c r="F85">
        <v>4</v>
      </c>
      <c r="G85" s="10">
        <f t="shared" si="3"/>
        <v>19.6</v>
      </c>
      <c r="H85" s="10">
        <f t="shared" si="4"/>
        <v>12.1788716</v>
      </c>
      <c r="I85" s="3">
        <f t="shared" si="5"/>
        <v>0.11569444444444443</v>
      </c>
      <c r="K85" t="s">
        <v>142</v>
      </c>
      <c r="L85" s="2">
        <v>0.023912037037037034</v>
      </c>
      <c r="M85" s="2">
        <v>0.027951388888888887</v>
      </c>
      <c r="N85" s="2">
        <v>0.028449074074074075</v>
      </c>
      <c r="O85" s="2">
        <v>0.035381944444444445</v>
      </c>
    </row>
    <row r="86" spans="2:14" ht="15">
      <c r="B86">
        <v>15</v>
      </c>
      <c r="C86">
        <v>372</v>
      </c>
      <c r="D86" t="s">
        <v>178</v>
      </c>
      <c r="E86" t="s">
        <v>179</v>
      </c>
      <c r="F86">
        <v>3</v>
      </c>
      <c r="G86" s="10">
        <f t="shared" si="3"/>
        <v>14.700000000000001</v>
      </c>
      <c r="H86" s="10">
        <f t="shared" si="4"/>
        <v>9.1341537</v>
      </c>
      <c r="I86" s="3">
        <f t="shared" si="5"/>
        <v>0.09145833333333334</v>
      </c>
      <c r="J86" t="s">
        <v>38</v>
      </c>
      <c r="K86" t="s">
        <v>142</v>
      </c>
      <c r="L86" s="2">
        <v>0.026747685185185183</v>
      </c>
      <c r="M86" s="2">
        <v>0.02900462962962963</v>
      </c>
      <c r="N86" s="2">
        <v>0.03570601851851852</v>
      </c>
    </row>
    <row r="87" spans="2:14" ht="15">
      <c r="B87">
        <v>12</v>
      </c>
      <c r="C87">
        <v>376</v>
      </c>
      <c r="D87" t="s">
        <v>173</v>
      </c>
      <c r="E87" t="s">
        <v>165</v>
      </c>
      <c r="F87">
        <v>3</v>
      </c>
      <c r="G87" s="10">
        <f t="shared" si="3"/>
        <v>14.700000000000001</v>
      </c>
      <c r="H87" s="10">
        <f t="shared" si="4"/>
        <v>9.1341537</v>
      </c>
      <c r="I87" s="3">
        <f t="shared" si="5"/>
        <v>0.10553240740740741</v>
      </c>
      <c r="J87" t="s">
        <v>166</v>
      </c>
      <c r="K87" t="s">
        <v>142</v>
      </c>
      <c r="L87" s="2">
        <v>0.02871527777777778</v>
      </c>
      <c r="M87" s="2">
        <v>0.03866898148148148</v>
      </c>
      <c r="N87" s="2">
        <v>0.038148148148148146</v>
      </c>
    </row>
    <row r="88" spans="2:14" ht="15">
      <c r="B88">
        <v>13</v>
      </c>
      <c r="C88">
        <v>385</v>
      </c>
      <c r="D88" t="s">
        <v>174</v>
      </c>
      <c r="E88" t="s">
        <v>175</v>
      </c>
      <c r="F88">
        <v>3</v>
      </c>
      <c r="G88" s="10">
        <f t="shared" si="3"/>
        <v>14.700000000000001</v>
      </c>
      <c r="H88" s="10">
        <f t="shared" si="4"/>
        <v>9.1341537</v>
      </c>
      <c r="I88" s="3">
        <f t="shared" si="5"/>
        <v>0.11996527777777777</v>
      </c>
      <c r="J88" t="s">
        <v>38</v>
      </c>
      <c r="K88" t="s">
        <v>142</v>
      </c>
      <c r="L88" s="2">
        <v>0.037627314814814815</v>
      </c>
      <c r="M88" s="2">
        <v>0.042569444444444444</v>
      </c>
      <c r="N88" s="2">
        <v>0.039768518518518516</v>
      </c>
    </row>
    <row r="89" spans="2:14" ht="15">
      <c r="B89">
        <v>14</v>
      </c>
      <c r="C89">
        <v>386</v>
      </c>
      <c r="D89" t="s">
        <v>176</v>
      </c>
      <c r="E89" t="s">
        <v>177</v>
      </c>
      <c r="F89">
        <v>3</v>
      </c>
      <c r="G89" s="10">
        <f t="shared" si="3"/>
        <v>14.700000000000001</v>
      </c>
      <c r="H89" s="10">
        <f t="shared" si="4"/>
        <v>9.1341537</v>
      </c>
      <c r="I89" s="3">
        <f t="shared" si="5"/>
        <v>0.1199652777777778</v>
      </c>
      <c r="J89" t="s">
        <v>38</v>
      </c>
      <c r="K89" t="s">
        <v>142</v>
      </c>
      <c r="L89" s="2">
        <v>0.037627314814814815</v>
      </c>
      <c r="M89" s="2">
        <v>0.042581018518518525</v>
      </c>
      <c r="N89" s="2">
        <v>0.03975694444444445</v>
      </c>
    </row>
    <row r="90" spans="2:12" ht="15">
      <c r="B90">
        <v>16</v>
      </c>
      <c r="C90">
        <v>378</v>
      </c>
      <c r="D90" t="s">
        <v>182</v>
      </c>
      <c r="E90" t="s">
        <v>183</v>
      </c>
      <c r="F90">
        <v>1</v>
      </c>
      <c r="G90" s="10">
        <f t="shared" si="3"/>
        <v>4.9</v>
      </c>
      <c r="H90" s="10">
        <f t="shared" si="4"/>
        <v>3.0447179</v>
      </c>
      <c r="I90" s="3">
        <f t="shared" si="5"/>
        <v>0.04144675925925926</v>
      </c>
      <c r="J90" t="s">
        <v>38</v>
      </c>
      <c r="K90" t="s">
        <v>142</v>
      </c>
      <c r="L90" s="2">
        <v>0.04144675925925926</v>
      </c>
    </row>
  </sheetData>
  <sheetProtection/>
  <mergeCells count="3">
    <mergeCell ref="B72:D72"/>
    <mergeCell ref="B33:D33"/>
    <mergeCell ref="B2:D2"/>
  </mergeCells>
  <printOptions/>
  <pageMargins left="0.7" right="0.7" top="0.75" bottom="0.75" header="0.3" footer="0.3"/>
  <pageSetup horizontalDpi="600" verticalDpi="600" orientation="portrait" paperSize="9" r:id="rId4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Ian Frazer</cp:lastModifiedBy>
  <dcterms:created xsi:type="dcterms:W3CDTF">2024-05-20T10:33:00Z</dcterms:created>
  <dcterms:modified xsi:type="dcterms:W3CDTF">2024-05-20T12:41:16Z</dcterms:modified>
  <cp:category/>
  <cp:version/>
  <cp:contentType/>
  <cp:contentStatus/>
</cp:coreProperties>
</file>