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le Open" sheetId="1" r:id="rId3"/>
    <sheet state="visible" name="Female &amp; M60 vets" sheetId="2" r:id="rId4"/>
    <sheet state="visible" name="U14" sheetId="3" r:id="rId5"/>
    <sheet state="visible" name="U16" sheetId="4" r:id="rId6"/>
    <sheet state="hidden" name="Data" sheetId="5" r:id="rId7"/>
  </sheets>
  <definedNames>
    <definedName name="AgeCategory">#REF!</definedName>
    <definedName name="Clubs">#REF!</definedName>
    <definedName name="Gender">#REF!</definedName>
    <definedName hidden="1" localSheetId="0" name="_xlnm._FilterDatabase">'Male Open'!$F$1:$F$106</definedName>
    <definedName hidden="1" localSheetId="1" name="_xlnm._FilterDatabase">'Female &amp; M60 vets'!$F$1:$F$89</definedName>
  </definedNames>
  <calcPr/>
</workbook>
</file>

<file path=xl/sharedStrings.xml><?xml version="1.0" encoding="utf-8"?>
<sst xmlns="http://schemas.openxmlformats.org/spreadsheetml/2006/main" count="1084" uniqueCount="613">
  <si>
    <t>Pos</t>
  </si>
  <si>
    <t xml:space="preserve">Finish Time </t>
  </si>
  <si>
    <t>Bib</t>
  </si>
  <si>
    <t>Firstname</t>
  </si>
  <si>
    <t>Surname</t>
  </si>
  <si>
    <t>Category</t>
  </si>
  <si>
    <t>Club</t>
  </si>
  <si>
    <t>26:46</t>
  </si>
  <si>
    <t>Eskander</t>
  </si>
  <si>
    <t>Turki</t>
  </si>
  <si>
    <t>MO</t>
  </si>
  <si>
    <t>Annadale striders</t>
  </si>
  <si>
    <t>McConnell Shield Team Result</t>
  </si>
  <si>
    <t>26:59</t>
  </si>
  <si>
    <t>Ben</t>
  </si>
  <si>
    <t>Branagh</t>
  </si>
  <si>
    <t>St Malachys</t>
  </si>
  <si>
    <t>1st</t>
  </si>
  <si>
    <t>27:19</t>
  </si>
  <si>
    <t>Niall</t>
  </si>
  <si>
    <t>McKnight</t>
  </si>
  <si>
    <t>Annadale Striders</t>
  </si>
  <si>
    <t>2nd</t>
  </si>
  <si>
    <t>27:20</t>
  </si>
  <si>
    <t>Philip</t>
  </si>
  <si>
    <t>Goss</t>
  </si>
  <si>
    <t>M35</t>
  </si>
  <si>
    <t>North Belfast Harriers</t>
  </si>
  <si>
    <t>M35 WInner</t>
  </si>
  <si>
    <t>3rd</t>
  </si>
  <si>
    <t>27:45</t>
  </si>
  <si>
    <t>Aaron</t>
  </si>
  <si>
    <t>Woodman</t>
  </si>
  <si>
    <t>Willowfield Harriers</t>
  </si>
  <si>
    <t>27:49</t>
  </si>
  <si>
    <t>James</t>
  </si>
  <si>
    <t>Hamilton</t>
  </si>
  <si>
    <t>Ballymena Runners</t>
  </si>
  <si>
    <t>MO Winner</t>
  </si>
  <si>
    <t>28:06</t>
  </si>
  <si>
    <t>Jonathan</t>
  </si>
  <si>
    <t>Scott</t>
  </si>
  <si>
    <t>Mourne Runners</t>
  </si>
  <si>
    <t>28:11</t>
  </si>
  <si>
    <t>Lawrence</t>
  </si>
  <si>
    <t>O'Hara</t>
  </si>
  <si>
    <t>M40</t>
  </si>
  <si>
    <t>M40 Winner</t>
  </si>
  <si>
    <t>28:19</t>
  </si>
  <si>
    <t>Jarlath</t>
  </si>
  <si>
    <t>Falls</t>
  </si>
  <si>
    <t>Ballymena &amp; Antrim AC</t>
  </si>
  <si>
    <t>28:21</t>
  </si>
  <si>
    <t>Gordy</t>
  </si>
  <si>
    <t>Graham</t>
  </si>
  <si>
    <t>East Down AC</t>
  </si>
  <si>
    <t>28:23</t>
  </si>
  <si>
    <t>gavin</t>
  </si>
  <si>
    <t>mccaffrey</t>
  </si>
  <si>
    <t>north Belfast harriers</t>
  </si>
  <si>
    <t>28:33</t>
  </si>
  <si>
    <t>David</t>
  </si>
  <si>
    <t>Mcneilly</t>
  </si>
  <si>
    <t>Newcastle AC</t>
  </si>
  <si>
    <t>28:55</t>
  </si>
  <si>
    <t>Owen</t>
  </si>
  <si>
    <t>carleton</t>
  </si>
  <si>
    <t>29:05</t>
  </si>
  <si>
    <t>Michael</t>
  </si>
  <si>
    <t>Combe</t>
  </si>
  <si>
    <t>29:06</t>
  </si>
  <si>
    <t>Dennis</t>
  </si>
  <si>
    <t>North Down AC</t>
  </si>
  <si>
    <t>29:10</t>
  </si>
  <si>
    <t>29:15</t>
  </si>
  <si>
    <t>Paul</t>
  </si>
  <si>
    <t>Carroll</t>
  </si>
  <si>
    <t>M50</t>
  </si>
  <si>
    <t>M50 Winner</t>
  </si>
  <si>
    <t>29:27</t>
  </si>
  <si>
    <t>Conal</t>
  </si>
  <si>
    <t>McCambridge</t>
  </si>
  <si>
    <t>29:28</t>
  </si>
  <si>
    <t>Oliver</t>
  </si>
  <si>
    <t>Cook</t>
  </si>
  <si>
    <t>PACE</t>
  </si>
  <si>
    <t>29:38</t>
  </si>
  <si>
    <t>Thompson</t>
  </si>
  <si>
    <t>Knowsley</t>
  </si>
  <si>
    <t>29:40</t>
  </si>
  <si>
    <t>FRANCIS</t>
  </si>
  <si>
    <t>MARSH</t>
  </si>
  <si>
    <t>M55</t>
  </si>
  <si>
    <t>M55 Winner</t>
  </si>
  <si>
    <t>30:01</t>
  </si>
  <si>
    <t>Peter</t>
  </si>
  <si>
    <t>Melarkey</t>
  </si>
  <si>
    <t>City of Derry Spartans</t>
  </si>
  <si>
    <t>30:15</t>
  </si>
  <si>
    <t>Alastair</t>
  </si>
  <si>
    <t>Rodger</t>
  </si>
  <si>
    <t xml:space="preserve">Dub Runners </t>
  </si>
  <si>
    <t>30:18</t>
  </si>
  <si>
    <t>ARON</t>
  </si>
  <si>
    <t>COLE</t>
  </si>
  <si>
    <t>M45</t>
  </si>
  <si>
    <t>Foyle valley ac</t>
  </si>
  <si>
    <t>M45 Winner</t>
  </si>
  <si>
    <t>30:26</t>
  </si>
  <si>
    <t>OGorman</t>
  </si>
  <si>
    <t>30:27</t>
  </si>
  <si>
    <t>Gary</t>
  </si>
  <si>
    <t>Montgomery</t>
  </si>
  <si>
    <t>Glenlough Running Club</t>
  </si>
  <si>
    <t>30:29</t>
  </si>
  <si>
    <t>RICKY</t>
  </si>
  <si>
    <t>MCKNIGHT</t>
  </si>
  <si>
    <t>Pace</t>
  </si>
  <si>
    <t>30:31</t>
  </si>
  <si>
    <t>Kieran</t>
  </si>
  <si>
    <t>Scullion</t>
  </si>
  <si>
    <t>30:33</t>
  </si>
  <si>
    <t>John</t>
  </si>
  <si>
    <t>Nicholson</t>
  </si>
  <si>
    <t>30:36</t>
  </si>
  <si>
    <t>Nat</t>
  </si>
  <si>
    <t>Glenn</t>
  </si>
  <si>
    <t>30:44</t>
  </si>
  <si>
    <t>Mike</t>
  </si>
  <si>
    <t>Bennett</t>
  </si>
  <si>
    <t>31:02</t>
  </si>
  <si>
    <t>Alan</t>
  </si>
  <si>
    <t>Ritchie</t>
  </si>
  <si>
    <t>31:05</t>
  </si>
  <si>
    <t>Roger</t>
  </si>
  <si>
    <t>Aiken</t>
  </si>
  <si>
    <t>Dromore AC</t>
  </si>
  <si>
    <t>31:06</t>
  </si>
  <si>
    <t>Stephen</t>
  </si>
  <si>
    <t>Hoey</t>
  </si>
  <si>
    <t>Jog Lisburn</t>
  </si>
  <si>
    <t>31:09</t>
  </si>
  <si>
    <t>Proctor</t>
  </si>
  <si>
    <t>31:19</t>
  </si>
  <si>
    <t>Mackenzie</t>
  </si>
  <si>
    <t>Murray</t>
  </si>
  <si>
    <t>31:34</t>
  </si>
  <si>
    <t>Wayne</t>
  </si>
  <si>
    <t>Morrow</t>
  </si>
  <si>
    <t>31:37</t>
  </si>
  <si>
    <t>Eoghan</t>
  </si>
  <si>
    <t>Gribbin</t>
  </si>
  <si>
    <t>31:40</t>
  </si>
  <si>
    <t>JONATHAN</t>
  </si>
  <si>
    <t>DEMPSEY</t>
  </si>
  <si>
    <t>ACORNS AC</t>
  </si>
  <si>
    <t>31:44</t>
  </si>
  <si>
    <t>Massey</t>
  </si>
  <si>
    <t>31:48</t>
  </si>
  <si>
    <t>Steven</t>
  </si>
  <si>
    <t>Todd</t>
  </si>
  <si>
    <t>RoadRunners AC</t>
  </si>
  <si>
    <t>31:54</t>
  </si>
  <si>
    <t>Oboyle</t>
  </si>
  <si>
    <t>Kevin</t>
  </si>
  <si>
    <t>Glens runners</t>
  </si>
  <si>
    <t>32:02</t>
  </si>
  <si>
    <t>Vincent</t>
  </si>
  <si>
    <t>Mccaffrey</t>
  </si>
  <si>
    <t>32:07</t>
  </si>
  <si>
    <t>Martin</t>
  </si>
  <si>
    <t>Willcox</t>
  </si>
  <si>
    <t>32:09</t>
  </si>
  <si>
    <t>Simon</t>
  </si>
  <si>
    <t>BOYLE</t>
  </si>
  <si>
    <t>32:13</t>
  </si>
  <si>
    <t>Reeve</t>
  </si>
  <si>
    <t>32:14</t>
  </si>
  <si>
    <t>Curran</t>
  </si>
  <si>
    <t>North belfast harriers</t>
  </si>
  <si>
    <t>32:22</t>
  </si>
  <si>
    <t>IAN</t>
  </si>
  <si>
    <t>MCCRACKEN</t>
  </si>
  <si>
    <t>Ballymena runners</t>
  </si>
  <si>
    <t>32:23</t>
  </si>
  <si>
    <t>32:24</t>
  </si>
  <si>
    <t>Pawel</t>
  </si>
  <si>
    <t>Lapinski</t>
  </si>
  <si>
    <t>32:39</t>
  </si>
  <si>
    <t>Reed</t>
  </si>
  <si>
    <t>32:59</t>
  </si>
  <si>
    <t>Dee</t>
  </si>
  <si>
    <t>33:09</t>
  </si>
  <si>
    <t>Holmes</t>
  </si>
  <si>
    <t>33:14</t>
  </si>
  <si>
    <t>Daryl</t>
  </si>
  <si>
    <t>Sempey</t>
  </si>
  <si>
    <t>33:33</t>
  </si>
  <si>
    <t>Smith</t>
  </si>
  <si>
    <t>Road Runner Club</t>
  </si>
  <si>
    <t>33:49</t>
  </si>
  <si>
    <t>Seamus</t>
  </si>
  <si>
    <t>Melanophy</t>
  </si>
  <si>
    <t>St. Peters AC</t>
  </si>
  <si>
    <t>33:58</t>
  </si>
  <si>
    <t>Mulligan</t>
  </si>
  <si>
    <t>34:01</t>
  </si>
  <si>
    <t>Campbell</t>
  </si>
  <si>
    <t>34:05</t>
  </si>
  <si>
    <t>Sean</t>
  </si>
  <si>
    <t>Wilson</t>
  </si>
  <si>
    <t>Acorns AC</t>
  </si>
  <si>
    <t>34:15</t>
  </si>
  <si>
    <t>alan</t>
  </si>
  <si>
    <t>lockington</t>
  </si>
  <si>
    <t>Larne AC</t>
  </si>
  <si>
    <t>34:39</t>
  </si>
  <si>
    <t>Robert</t>
  </si>
  <si>
    <t>Clyde</t>
  </si>
  <si>
    <t>34:43</t>
  </si>
  <si>
    <t>O Kane</t>
  </si>
  <si>
    <t>34:50</t>
  </si>
  <si>
    <t>GARY</t>
  </si>
  <si>
    <t>MCGUCKIN</t>
  </si>
  <si>
    <t>34:55</t>
  </si>
  <si>
    <t>34:59</t>
  </si>
  <si>
    <t>Micky</t>
  </si>
  <si>
    <t>McAuley</t>
  </si>
  <si>
    <t>Mallusk Harriers</t>
  </si>
  <si>
    <t>35:04</t>
  </si>
  <si>
    <t>Marty</t>
  </si>
  <si>
    <t>Ross</t>
  </si>
  <si>
    <t>Bolt running club</t>
  </si>
  <si>
    <t>35:08</t>
  </si>
  <si>
    <t>Mark</t>
  </si>
  <si>
    <t>McCaul</t>
  </si>
  <si>
    <t>35:10</t>
  </si>
  <si>
    <t>JAMES</t>
  </si>
  <si>
    <t>WILSON</t>
  </si>
  <si>
    <t>East coast ac</t>
  </si>
  <si>
    <t>35:36</t>
  </si>
  <si>
    <t>Mc Allister</t>
  </si>
  <si>
    <t>35:44</t>
  </si>
  <si>
    <t>Brian</t>
  </si>
  <si>
    <t>Kingston</t>
  </si>
  <si>
    <t>Albertville Harriers</t>
  </si>
  <si>
    <t>35:52</t>
  </si>
  <si>
    <t>Connolly</t>
  </si>
  <si>
    <t>36:03</t>
  </si>
  <si>
    <t>Ciaran</t>
  </si>
  <si>
    <t>Sloan</t>
  </si>
  <si>
    <t>36:12</t>
  </si>
  <si>
    <t>Robinson</t>
  </si>
  <si>
    <t>Orangegrove ac</t>
  </si>
  <si>
    <t>36:14</t>
  </si>
  <si>
    <t>Richard</t>
  </si>
  <si>
    <t>Edwards</t>
  </si>
  <si>
    <t>Lagan Valley AC</t>
  </si>
  <si>
    <t>36:23</t>
  </si>
  <si>
    <t>philip</t>
  </si>
  <si>
    <t>wallace</t>
  </si>
  <si>
    <t>36:36</t>
  </si>
  <si>
    <t>Erwin</t>
  </si>
  <si>
    <t>36:52</t>
  </si>
  <si>
    <t>Armour</t>
  </si>
  <si>
    <t>Mallusk harriers</t>
  </si>
  <si>
    <t>36:53</t>
  </si>
  <si>
    <t>Gorman</t>
  </si>
  <si>
    <t>36:59</t>
  </si>
  <si>
    <t>PETER</t>
  </si>
  <si>
    <t>FLEMING</t>
  </si>
  <si>
    <t>37:03</t>
  </si>
  <si>
    <t>Chris</t>
  </si>
  <si>
    <t>Gilbert</t>
  </si>
  <si>
    <t>belfast running club</t>
  </si>
  <si>
    <t>37:22</t>
  </si>
  <si>
    <t>Shields</t>
  </si>
  <si>
    <t>Belfast running club</t>
  </si>
  <si>
    <t>37:33</t>
  </si>
  <si>
    <t>Dom</t>
  </si>
  <si>
    <t>Dorris</t>
  </si>
  <si>
    <t>Unattached</t>
  </si>
  <si>
    <t>37:40</t>
  </si>
  <si>
    <t>Declan</t>
  </si>
  <si>
    <t>Hassan</t>
  </si>
  <si>
    <t>38:13</t>
  </si>
  <si>
    <t>Thom</t>
  </si>
  <si>
    <t>38:20</t>
  </si>
  <si>
    <t>Doherty</t>
  </si>
  <si>
    <t>38:22</t>
  </si>
  <si>
    <t>Carl</t>
  </si>
  <si>
    <t>Keenan</t>
  </si>
  <si>
    <t>38:25</t>
  </si>
  <si>
    <t>Neill</t>
  </si>
  <si>
    <t>Dickson</t>
  </si>
  <si>
    <t>38:30</t>
  </si>
  <si>
    <t>Eamon</t>
  </si>
  <si>
    <t>kelly</t>
  </si>
  <si>
    <t>EAST DOWN AC</t>
  </si>
  <si>
    <t>38:31</t>
  </si>
  <si>
    <t>Nixon</t>
  </si>
  <si>
    <t>NICS AC</t>
  </si>
  <si>
    <t>38:32</t>
  </si>
  <si>
    <t>Nigel</t>
  </si>
  <si>
    <t>Davidson</t>
  </si>
  <si>
    <t>38:39</t>
  </si>
  <si>
    <t>EMMETT</t>
  </si>
  <si>
    <t>WOODS</t>
  </si>
  <si>
    <t>38:40</t>
  </si>
  <si>
    <t>Damian</t>
  </si>
  <si>
    <t>Kearney</t>
  </si>
  <si>
    <t>38:58</t>
  </si>
  <si>
    <t>Brendan</t>
  </si>
  <si>
    <t>McGeown</t>
  </si>
  <si>
    <t>39:34</t>
  </si>
  <si>
    <t>Ray</t>
  </si>
  <si>
    <t>Cameron</t>
  </si>
  <si>
    <t>40:07</t>
  </si>
  <si>
    <t>Ian</t>
  </si>
  <si>
    <t>Hobson</t>
  </si>
  <si>
    <t>40:17</t>
  </si>
  <si>
    <t>JONNY</t>
  </si>
  <si>
    <t>SMITH</t>
  </si>
  <si>
    <t>40:37</t>
  </si>
  <si>
    <t>Taylor</t>
  </si>
  <si>
    <t>41:03</t>
  </si>
  <si>
    <t>Colin</t>
  </si>
  <si>
    <t>43:15</t>
  </si>
  <si>
    <t>Patrick</t>
  </si>
  <si>
    <t>43:32</t>
  </si>
  <si>
    <t>Francis</t>
  </si>
  <si>
    <t>McGuigan</t>
  </si>
  <si>
    <t>44:12</t>
  </si>
  <si>
    <t>Harry</t>
  </si>
  <si>
    <t>Armstrong</t>
  </si>
  <si>
    <t>44:20</t>
  </si>
  <si>
    <t>Briggs</t>
  </si>
  <si>
    <t>Scrabo Striders</t>
  </si>
  <si>
    <t>44:57</t>
  </si>
  <si>
    <t>Aidy</t>
  </si>
  <si>
    <t>Hughes</t>
  </si>
  <si>
    <t>46:19</t>
  </si>
  <si>
    <t>Pearson</t>
  </si>
  <si>
    <t>46:44</t>
  </si>
  <si>
    <t>MARK</t>
  </si>
  <si>
    <t>ADAMSON</t>
  </si>
  <si>
    <t>Finish</t>
  </si>
  <si>
    <t>Robyn</t>
  </si>
  <si>
    <t>McKee</t>
  </si>
  <si>
    <t>FO</t>
  </si>
  <si>
    <t>Ladies Team Result</t>
  </si>
  <si>
    <t>Catherine</t>
  </si>
  <si>
    <t>Whoriskey</t>
  </si>
  <si>
    <t>F35</t>
  </si>
  <si>
    <t xml:space="preserve">Dromore </t>
  </si>
  <si>
    <t>Rebekah</t>
  </si>
  <si>
    <t>PERIOLI</t>
  </si>
  <si>
    <t>Lagan Valley</t>
  </si>
  <si>
    <t>Eimear</t>
  </si>
  <si>
    <t>Fitzpatrick</t>
  </si>
  <si>
    <t>FO WInner</t>
  </si>
  <si>
    <t>karen</t>
  </si>
  <si>
    <t>alexander</t>
  </si>
  <si>
    <t>F40</t>
  </si>
  <si>
    <t>Christian Runners UK</t>
  </si>
  <si>
    <t>F40 Winner</t>
  </si>
  <si>
    <t>Norman</t>
  </si>
  <si>
    <t>Mawhinney</t>
  </si>
  <si>
    <t>M60</t>
  </si>
  <si>
    <t>M60 Winner</t>
  </si>
  <si>
    <t>Bailey</t>
  </si>
  <si>
    <t>OConnor</t>
  </si>
  <si>
    <t>F35 Winner</t>
  </si>
  <si>
    <t>gerry</t>
  </si>
  <si>
    <t>o doherty</t>
  </si>
  <si>
    <t>M65</t>
  </si>
  <si>
    <t>city of derry spartans</t>
  </si>
  <si>
    <t>M65 Winner</t>
  </si>
  <si>
    <t>Sj</t>
  </si>
  <si>
    <t>McFadden</t>
  </si>
  <si>
    <t>Roisin</t>
  </si>
  <si>
    <t>Rocks</t>
  </si>
  <si>
    <t>Newry City Runners</t>
  </si>
  <si>
    <t>April</t>
  </si>
  <si>
    <t>Clarke</t>
  </si>
  <si>
    <t>Paula</t>
  </si>
  <si>
    <t>Worthington</t>
  </si>
  <si>
    <t>Jenny</t>
  </si>
  <si>
    <t>Finlay</t>
  </si>
  <si>
    <t>Wendy</t>
  </si>
  <si>
    <t>Davis</t>
  </si>
  <si>
    <t>Catriona</t>
  </si>
  <si>
    <t>Quigley</t>
  </si>
  <si>
    <t>Geraldine</t>
  </si>
  <si>
    <t>F55</t>
  </si>
  <si>
    <t>Dromore ac</t>
  </si>
  <si>
    <t>F55 Winner</t>
  </si>
  <si>
    <t>Debbie</t>
  </si>
  <si>
    <t>Matchett</t>
  </si>
  <si>
    <t>Ballydrain Harriers</t>
  </si>
  <si>
    <t>Shileen</t>
  </si>
  <si>
    <t>O'Kane</t>
  </si>
  <si>
    <t>F50</t>
  </si>
  <si>
    <t>F50 Winner</t>
  </si>
  <si>
    <t>Patricia</t>
  </si>
  <si>
    <t>Blair</t>
  </si>
  <si>
    <t>East Coast AC</t>
  </si>
  <si>
    <t>Penny</t>
  </si>
  <si>
    <t>Lindsay</t>
  </si>
  <si>
    <t>Glenlough</t>
  </si>
  <si>
    <t>Kelly-Ann</t>
  </si>
  <si>
    <t>Glens Runners</t>
  </si>
  <si>
    <t>F45</t>
  </si>
  <si>
    <t>F45 Winner</t>
  </si>
  <si>
    <t>Cathal</t>
  </si>
  <si>
    <t>Mcniff</t>
  </si>
  <si>
    <t>Diane</t>
  </si>
  <si>
    <t>Brines</t>
  </si>
  <si>
    <t>McCarthy</t>
  </si>
  <si>
    <t>KAREN</t>
  </si>
  <si>
    <t>WILTON</t>
  </si>
  <si>
    <t>Janice</t>
  </si>
  <si>
    <t>Plumb</t>
  </si>
  <si>
    <t>North Belfast harriers</t>
  </si>
  <si>
    <t>Stewart</t>
  </si>
  <si>
    <t>M70</t>
  </si>
  <si>
    <t>M70 Winner</t>
  </si>
  <si>
    <t>Ken</t>
  </si>
  <si>
    <t>Dougan</t>
  </si>
  <si>
    <t>Fionnuala</t>
  </si>
  <si>
    <t>O'Hare</t>
  </si>
  <si>
    <t>Joe</t>
  </si>
  <si>
    <t xml:space="preserve">Gallagher </t>
  </si>
  <si>
    <t>PAT</t>
  </si>
  <si>
    <t>ROCKS</t>
  </si>
  <si>
    <t>Kate</t>
  </si>
  <si>
    <t>Bradley</t>
  </si>
  <si>
    <t xml:space="preserve">Judith </t>
  </si>
  <si>
    <t xml:space="preserve">Worthington </t>
  </si>
  <si>
    <t>Trevor</t>
  </si>
  <si>
    <t>Ernest</t>
  </si>
  <si>
    <t>Hall</t>
  </si>
  <si>
    <t>Helen F</t>
  </si>
  <si>
    <t>Weir</t>
  </si>
  <si>
    <t>Aine</t>
  </si>
  <si>
    <t>MCNEILL</t>
  </si>
  <si>
    <t>William</t>
  </si>
  <si>
    <t>BALLYMENA RUNNERS</t>
  </si>
  <si>
    <t>Heather</t>
  </si>
  <si>
    <t>Kelly</t>
  </si>
  <si>
    <t>Carol</t>
  </si>
  <si>
    <t>Hazel</t>
  </si>
  <si>
    <t>McLaughlin</t>
  </si>
  <si>
    <t>Claire</t>
  </si>
  <si>
    <t>Charlotte</t>
  </si>
  <si>
    <t>Gregg</t>
  </si>
  <si>
    <t>Orangegrove AC</t>
  </si>
  <si>
    <t>Leanne</t>
  </si>
  <si>
    <t>Spick</t>
  </si>
  <si>
    <t>Sinead</t>
  </si>
  <si>
    <t>Glynis</t>
  </si>
  <si>
    <t>Boyle</t>
  </si>
  <si>
    <t>Marlaine</t>
  </si>
  <si>
    <t>Duffy</t>
  </si>
  <si>
    <t>Nuala</t>
  </si>
  <si>
    <t>Amy</t>
  </si>
  <si>
    <t>Ellison</t>
  </si>
  <si>
    <t>Kathryn</t>
  </si>
  <si>
    <t>24:10</t>
  </si>
  <si>
    <t>Suzanne</t>
  </si>
  <si>
    <t>Brennan</t>
  </si>
  <si>
    <t>24:20</t>
  </si>
  <si>
    <t>Denise</t>
  </si>
  <si>
    <t>24:25</t>
  </si>
  <si>
    <t>Nicola</t>
  </si>
  <si>
    <t>Wylie</t>
  </si>
  <si>
    <t>24:36</t>
  </si>
  <si>
    <t>Giles</t>
  </si>
  <si>
    <t>24:43</t>
  </si>
  <si>
    <t>Sarah</t>
  </si>
  <si>
    <t>Benton</t>
  </si>
  <si>
    <t>24:50</t>
  </si>
  <si>
    <t>Louise</t>
  </si>
  <si>
    <t>Watson</t>
  </si>
  <si>
    <t>North Down ac</t>
  </si>
  <si>
    <t>25:09</t>
  </si>
  <si>
    <t>Maureen</t>
  </si>
  <si>
    <t>25:15</t>
  </si>
  <si>
    <t>Amanda</t>
  </si>
  <si>
    <t>25:16</t>
  </si>
  <si>
    <t>Fiona</t>
  </si>
  <si>
    <t>McAvoy</t>
  </si>
  <si>
    <t>25:20</t>
  </si>
  <si>
    <t>Aideen</t>
  </si>
  <si>
    <t>Hanna</t>
  </si>
  <si>
    <t>Jog Lisburn Running Club</t>
  </si>
  <si>
    <t>25:23</t>
  </si>
  <si>
    <t>Jade</t>
  </si>
  <si>
    <t>Mccandless</t>
  </si>
  <si>
    <t>25:27</t>
  </si>
  <si>
    <t>Pamela</t>
  </si>
  <si>
    <t>Kane</t>
  </si>
  <si>
    <t>25:29</t>
  </si>
  <si>
    <t>Dickey</t>
  </si>
  <si>
    <t>County Antrim Harriers</t>
  </si>
  <si>
    <t>25:33</t>
  </si>
  <si>
    <t>Ed</t>
  </si>
  <si>
    <t>25:52</t>
  </si>
  <si>
    <t>Helen</t>
  </si>
  <si>
    <t>Baird</t>
  </si>
  <si>
    <t>25:58</t>
  </si>
  <si>
    <t>Janine</t>
  </si>
  <si>
    <t>26:08</t>
  </si>
  <si>
    <t>Alison</t>
  </si>
  <si>
    <t>26:09</t>
  </si>
  <si>
    <t>Vic</t>
  </si>
  <si>
    <t>27:06</t>
  </si>
  <si>
    <t>Teresa</t>
  </si>
  <si>
    <t>27:14</t>
  </si>
  <si>
    <t>Juliane</t>
  </si>
  <si>
    <t>Keane</t>
  </si>
  <si>
    <t>27:17</t>
  </si>
  <si>
    <t>Sharon</t>
  </si>
  <si>
    <t>Dunn</t>
  </si>
  <si>
    <t>27:33</t>
  </si>
  <si>
    <t>Karen</t>
  </si>
  <si>
    <t>28:49</t>
  </si>
  <si>
    <t>Chloe</t>
  </si>
  <si>
    <t>29:00</t>
  </si>
  <si>
    <t>Margaret</t>
  </si>
  <si>
    <t>Waterfield</t>
  </si>
  <si>
    <t>29:08</t>
  </si>
  <si>
    <t>Henderson</t>
  </si>
  <si>
    <t>F60</t>
  </si>
  <si>
    <t>F60 Winner</t>
  </si>
  <si>
    <t>29:13</t>
  </si>
  <si>
    <t>Elizabeth</t>
  </si>
  <si>
    <t>Speedy</t>
  </si>
  <si>
    <t>30:02</t>
  </si>
  <si>
    <t>Davina</t>
  </si>
  <si>
    <t>Catherwood</t>
  </si>
  <si>
    <t>30:05</t>
  </si>
  <si>
    <t>31:26</t>
  </si>
  <si>
    <t>McKeown</t>
  </si>
  <si>
    <t>Forsythe</t>
  </si>
  <si>
    <t>F70</t>
  </si>
  <si>
    <t>F70 WInner</t>
  </si>
  <si>
    <t>33:05</t>
  </si>
  <si>
    <t>Samantha</t>
  </si>
  <si>
    <t>Anderson</t>
  </si>
  <si>
    <t>35:05</t>
  </si>
  <si>
    <t>Mairead</t>
  </si>
  <si>
    <t>Agnew</t>
  </si>
  <si>
    <t>37:05</t>
  </si>
  <si>
    <t>Sandra</t>
  </si>
  <si>
    <t>Position</t>
  </si>
  <si>
    <t>Finish Time</t>
  </si>
  <si>
    <t>Lastname</t>
  </si>
  <si>
    <t>Gender</t>
  </si>
  <si>
    <t>Hannah</t>
  </si>
  <si>
    <t>O'Toole</t>
  </si>
  <si>
    <t>F</t>
  </si>
  <si>
    <t>Molly</t>
  </si>
  <si>
    <t>Reuben</t>
  </si>
  <si>
    <t>Ferris</t>
  </si>
  <si>
    <t>M</t>
  </si>
  <si>
    <t>Jill</t>
  </si>
  <si>
    <t>Chestnutt</t>
  </si>
  <si>
    <t>Matthew</t>
  </si>
  <si>
    <t>Erskine</t>
  </si>
  <si>
    <t>N Down Athletic Club</t>
  </si>
  <si>
    <t>Emily</t>
  </si>
  <si>
    <t>Murphy</t>
  </si>
  <si>
    <t>Amelia</t>
  </si>
  <si>
    <t>East down athletics club</t>
  </si>
  <si>
    <t>Ella</t>
  </si>
  <si>
    <t>Donnelly</t>
  </si>
  <si>
    <t>City of Lisburn Athletics Club</t>
  </si>
  <si>
    <t>Kelsey</t>
  </si>
  <si>
    <t>Eastdown AC</t>
  </si>
  <si>
    <t>OHare</t>
  </si>
  <si>
    <t>Ethan</t>
  </si>
  <si>
    <t>Isles</t>
  </si>
  <si>
    <t>North Down Athletics Club</t>
  </si>
  <si>
    <t>McCausland</t>
  </si>
  <si>
    <t>Omagh Harriers</t>
  </si>
  <si>
    <t>Daniel</t>
  </si>
  <si>
    <t>McLornan</t>
  </si>
  <si>
    <t>Ballymena and Antrim AC</t>
  </si>
  <si>
    <t>Charlie</t>
  </si>
  <si>
    <t>Luke</t>
  </si>
  <si>
    <t>Dobson</t>
  </si>
  <si>
    <t>Nicole</t>
  </si>
  <si>
    <t>Simpson</t>
  </si>
  <si>
    <t>North Down athletics club</t>
  </si>
  <si>
    <t>Beechmount Harriers</t>
  </si>
  <si>
    <t>Belfast Running Club</t>
  </si>
  <si>
    <t>City of Derry</t>
  </si>
  <si>
    <t>City of Lisburn AC</t>
  </si>
  <si>
    <t>Foyle Valley AC</t>
  </si>
  <si>
    <t>Glaslough Harriers</t>
  </si>
  <si>
    <t>Marathon Club Ireland</t>
  </si>
  <si>
    <t>Mid-Ulster AC</t>
  </si>
  <si>
    <t>Murlough AC</t>
  </si>
  <si>
    <t>Newry AC</t>
  </si>
  <si>
    <t>NI Duathlon</t>
  </si>
  <si>
    <t>Olympian Triathlon Club</t>
  </si>
  <si>
    <t>Springwell</t>
  </si>
  <si>
    <t>Tafelta AC</t>
  </si>
  <si>
    <t>Team Purple</t>
  </si>
  <si>
    <t>Valley Running Club AC</t>
  </si>
  <si>
    <t>Victoria Park &amp; Connswater AC</t>
  </si>
  <si>
    <t>Victoria Park &amp; Conswater AC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</si>
</sst>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hh:mm"/>
  </numFmts>
  <fonts count="17">
    <font>
      <sz val="11.0"/>
      <color rgb="FF000000"/>
      <name val="Calibri"/>
    </font>
    <font>
      <b/>
      <sz val="12.0"/>
      <color rgb="FF000000"/>
      <name val="Calibri"/>
    </font>
    <font>
      <b/>
      <sz val="12.0"/>
    </font>
    <font>
      <sz val="12.0"/>
    </font>
    <font>
      <sz val="14.0"/>
      <name val="Calibri"/>
    </font>
    <font>
      <sz val="12.0"/>
      <name val="Calibri"/>
    </font>
    <font>
      <b/>
      <sz val="14.0"/>
      <name val="Calibri"/>
    </font>
    <font>
      <sz val="11.0"/>
      <name val="Calibri"/>
    </font>
    <font>
      <sz val="14.0"/>
      <color rgb="FF000000"/>
      <name val="Inconsolata"/>
    </font>
    <font>
      <sz val="12.0"/>
      <color rgb="FFFF0000"/>
    </font>
    <font>
      <sz val="12.0"/>
      <color rgb="FF000000"/>
    </font>
    <font>
      <sz val="12.0"/>
      <color rgb="FF000000"/>
      <name val="Calibri"/>
    </font>
    <font>
      <sz val="11.0"/>
    </font>
    <font>
      <b/>
      <sz val="12.0"/>
      <name val="Calibri"/>
    </font>
    <font>
      <b/>
      <sz val="14.0"/>
    </font>
    <font>
      <sz val="11.0"/>
      <color rgb="FF000000"/>
      <name val="Arial"/>
    </font>
    <font>
      <sz val="11.0"/>
      <color rgb="FF000000"/>
      <name val="Inconsolata"/>
    </font>
  </fonts>
  <fills count="5">
    <fill>
      <patternFill patternType="none"/>
    </fill>
    <fill>
      <patternFill patternType="lightGray"/>
    </fill>
    <fill>
      <patternFill patternType="solid">
        <fgColor rgb="FF999999"/>
        <bgColor rgb="FF999999"/>
      </patternFill>
    </fill>
    <fill>
      <patternFill patternType="solid">
        <fgColor rgb="FFFFFFFF"/>
        <bgColor rgb="FFFFFFFF"/>
      </patternFill>
    </fill>
    <fill>
      <patternFill patternType="solid">
        <fgColor rgb="FFD9EAD3"/>
        <bgColor rgb="FFD9EAD3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CCCCCC"/>
      </right>
    </border>
  </borders>
  <cellStyleXfs count="1">
    <xf borderId="0" fillId="0" fontId="0" numFmtId="0" applyAlignment="1" applyFont="1"/>
  </cellStyleXfs>
  <cellXfs count="5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readingOrder="0"/>
    </xf>
    <xf borderId="0" fillId="0" fontId="2" numFmtId="0" xfId="0" applyFont="1"/>
    <xf borderId="0" fillId="0" fontId="2" numFmtId="0" xfId="0" applyAlignment="1" applyFont="1">
      <alignment readingOrder="0"/>
    </xf>
    <xf borderId="0" fillId="0" fontId="3" numFmtId="0" xfId="0" applyFont="1"/>
    <xf borderId="0" fillId="0" fontId="4" numFmtId="0" xfId="0" applyAlignment="1" applyFont="1">
      <alignment horizontal="right" readingOrder="0" vertical="bottom"/>
    </xf>
    <xf borderId="0" fillId="0" fontId="4" numFmtId="49" xfId="0" applyAlignment="1" applyFont="1" applyNumberFormat="1">
      <alignment readingOrder="0" vertical="bottom"/>
    </xf>
    <xf borderId="0" fillId="0" fontId="5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6" numFmtId="0" xfId="0" applyAlignment="1" applyFont="1">
      <alignment shrinkToFit="0" vertical="bottom" wrapText="0"/>
    </xf>
    <xf borderId="1" fillId="2" fontId="6" numFmtId="0" xfId="0" applyAlignment="1" applyBorder="1" applyFill="1" applyFont="1">
      <alignment shrinkToFit="0" vertical="bottom" wrapText="0"/>
    </xf>
    <xf borderId="0" fillId="2" fontId="7" numFmtId="0" xfId="0" applyAlignment="1" applyFont="1">
      <alignment vertical="bottom"/>
    </xf>
    <xf borderId="0" fillId="0" fontId="4" numFmtId="0" xfId="0" applyAlignment="1" applyFont="1">
      <alignment vertical="bottom"/>
    </xf>
    <xf borderId="0" fillId="3" fontId="8" numFmtId="0" xfId="0" applyAlignment="1" applyFill="1" applyFont="1">
      <alignment vertical="bottom"/>
    </xf>
    <xf borderId="0" fillId="0" fontId="8" numFmtId="0" xfId="0" applyAlignment="1" applyFont="1">
      <alignment vertical="bottom"/>
    </xf>
    <xf borderId="0" fillId="4" fontId="4" numFmtId="0" xfId="0" applyAlignment="1" applyFill="1" applyFont="1">
      <alignment horizontal="right" readingOrder="0" vertical="bottom"/>
    </xf>
    <xf borderId="0" fillId="4" fontId="4" numFmtId="49" xfId="0" applyAlignment="1" applyFont="1" applyNumberFormat="1">
      <alignment readingOrder="0" vertical="bottom"/>
    </xf>
    <xf borderId="0" fillId="4" fontId="5" numFmtId="0" xfId="0" applyAlignment="1" applyFont="1">
      <alignment vertical="bottom"/>
    </xf>
    <xf borderId="0" fillId="4" fontId="5" numFmtId="0" xfId="0" applyAlignment="1" applyFont="1">
      <alignment vertical="bottom"/>
    </xf>
    <xf borderId="0" fillId="4" fontId="3" numFmtId="0" xfId="0" applyAlignment="1" applyFont="1">
      <alignment readingOrder="0"/>
    </xf>
    <xf borderId="0" fillId="0" fontId="4" numFmtId="0" xfId="0" applyAlignment="1" applyFont="1">
      <alignment readingOrder="0" vertical="bottom"/>
    </xf>
    <xf borderId="0" fillId="4" fontId="5" numFmtId="0" xfId="0" applyAlignment="1" applyFont="1">
      <alignment readingOrder="0" vertical="bottom"/>
    </xf>
    <xf borderId="0" fillId="0" fontId="3" numFmtId="0" xfId="0" applyAlignment="1" applyFont="1">
      <alignment readingOrder="0"/>
    </xf>
    <xf borderId="0" fillId="0" fontId="5" numFmtId="0" xfId="0" applyAlignment="1" applyFont="1">
      <alignment readingOrder="0" vertical="bottom"/>
    </xf>
    <xf borderId="0" fillId="3" fontId="4" numFmtId="0" xfId="0" applyAlignment="1" applyFont="1">
      <alignment horizontal="right" readingOrder="0" vertical="bottom"/>
    </xf>
    <xf borderId="0" fillId="3" fontId="4" numFmtId="49" xfId="0" applyAlignment="1" applyFont="1" applyNumberFormat="1">
      <alignment readingOrder="0" vertical="bottom"/>
    </xf>
    <xf borderId="0" fillId="3" fontId="5" numFmtId="0" xfId="0" applyAlignment="1" applyFont="1">
      <alignment vertical="bottom"/>
    </xf>
    <xf borderId="0" fillId="0" fontId="9" numFmtId="0" xfId="0" applyFont="1"/>
    <xf borderId="0" fillId="0" fontId="10" numFmtId="0" xfId="0" applyFont="1"/>
    <xf borderId="0" fillId="0" fontId="3" numFmtId="164" xfId="0" applyAlignment="1" applyFont="1" applyNumberFormat="1">
      <alignment readingOrder="0"/>
    </xf>
    <xf borderId="0" fillId="0" fontId="5" numFmtId="0" xfId="0" applyAlignment="1" applyFont="1">
      <alignment readingOrder="0"/>
    </xf>
    <xf borderId="0" fillId="0" fontId="11" numFmtId="164" xfId="0" applyAlignment="1" applyFont="1" applyNumberFormat="1">
      <alignment readingOrder="0"/>
    </xf>
    <xf borderId="0" fillId="4" fontId="3" numFmtId="164" xfId="0" applyAlignment="1" applyFont="1" applyNumberFormat="1">
      <alignment readingOrder="0"/>
    </xf>
    <xf borderId="0" fillId="0" fontId="12" numFmtId="0" xfId="0" applyFont="1"/>
    <xf borderId="0" fillId="4" fontId="11" numFmtId="164" xfId="0" applyAlignment="1" applyFont="1" applyNumberFormat="1">
      <alignment readingOrder="0"/>
    </xf>
    <xf borderId="0" fillId="3" fontId="3" numFmtId="0" xfId="0" applyAlignment="1" applyFont="1">
      <alignment readingOrder="0"/>
    </xf>
    <xf borderId="0" fillId="3" fontId="11" numFmtId="164" xfId="0" applyAlignment="1" applyFont="1" applyNumberFormat="1">
      <alignment readingOrder="0"/>
    </xf>
    <xf borderId="0" fillId="3" fontId="3" numFmtId="0" xfId="0" applyFont="1"/>
    <xf borderId="0" fillId="0" fontId="3" numFmtId="49" xfId="0" applyAlignment="1" applyFont="1" applyNumberFormat="1">
      <alignment horizontal="right" readingOrder="0"/>
    </xf>
    <xf borderId="0" fillId="0" fontId="11" numFmtId="49" xfId="0" applyAlignment="1" applyFont="1" applyNumberFormat="1">
      <alignment horizontal="right" readingOrder="0"/>
    </xf>
    <xf borderId="0" fillId="4" fontId="11" numFmtId="49" xfId="0" applyAlignment="1" applyFont="1" applyNumberFormat="1">
      <alignment horizontal="right" readingOrder="0"/>
    </xf>
    <xf borderId="0" fillId="4" fontId="3" numFmtId="49" xfId="0" applyAlignment="1" applyFont="1" applyNumberFormat="1">
      <alignment horizontal="right" readingOrder="0"/>
    </xf>
    <xf borderId="0" fillId="0" fontId="13" numFmtId="0" xfId="0" applyFont="1"/>
    <xf borderId="0" fillId="0" fontId="13" numFmtId="0" xfId="0" applyAlignment="1" applyFont="1">
      <alignment readingOrder="0"/>
    </xf>
    <xf borderId="0" fillId="0" fontId="5" numFmtId="164" xfId="0" applyAlignment="1" applyFont="1" applyNumberFormat="1">
      <alignment readingOrder="0"/>
    </xf>
    <xf borderId="0" fillId="0" fontId="5" numFmtId="0" xfId="0" applyAlignment="1" applyFont="1">
      <alignment horizontal="right" vertical="bottom"/>
    </xf>
    <xf borderId="0" fillId="0" fontId="5" numFmtId="0" xfId="0" applyAlignment="1" applyFont="1">
      <alignment horizontal="right" readingOrder="0" vertical="bottom"/>
    </xf>
    <xf borderId="0" fillId="0" fontId="5" numFmtId="164" xfId="0" applyAlignment="1" applyFont="1" applyNumberFormat="1">
      <alignment horizontal="right" readingOrder="0" vertical="bottom"/>
    </xf>
    <xf borderId="0" fillId="0" fontId="5" numFmtId="0" xfId="0" applyAlignment="1" applyFont="1">
      <alignment horizontal="right" vertical="bottom"/>
    </xf>
    <xf borderId="0" fillId="0" fontId="14" numFmtId="0" xfId="0" applyFont="1"/>
    <xf borderId="0" fillId="0" fontId="14" numFmtId="0" xfId="0" applyAlignment="1" applyFont="1">
      <alignment readingOrder="0"/>
    </xf>
    <xf borderId="0" fillId="0" fontId="15" numFmtId="0" xfId="0" applyAlignment="1" applyFont="1">
      <alignment vertical="bottom"/>
    </xf>
    <xf borderId="0" fillId="3" fontId="16" numFmtId="0" xfId="0" applyFont="1"/>
    <xf borderId="2" fillId="0" fontId="15" numFmtId="0" xfId="0" applyAlignment="1" applyBorder="1" applyFont="1">
      <alignment vertical="bottom"/>
    </xf>
    <xf borderId="2" fillId="0" fontId="5" numFmtId="0" xfId="0" applyAlignment="1" applyBorder="1" applyFont="1">
      <alignment readingOrder="0" vertical="bottom"/>
    </xf>
    <xf borderId="2" fillId="0" fontId="15" numFmtId="0" xfId="0" applyAlignment="1" applyBorder="1" applyFont="1">
      <alignment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9.71"/>
    <col customWidth="1" min="2" max="2" width="13.14"/>
    <col customWidth="1" min="3" max="3" width="8.86"/>
    <col customWidth="1" min="4" max="4" width="18.71"/>
    <col customWidth="1" min="5" max="5" width="26.43"/>
    <col customWidth="1" min="6" max="6" width="11.71"/>
    <col customWidth="1" min="7" max="7" width="28.71"/>
    <col customWidth="1" min="8" max="8" width="16.14"/>
    <col customWidth="1" min="9" max="10" width="8.86"/>
    <col customWidth="1" min="11" max="11" width="30.43"/>
  </cols>
  <sheetData>
    <row r="1" ht="25.5" customHeight="1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4" t="s">
        <v>5</v>
      </c>
      <c r="G1" s="3" t="s">
        <v>6</v>
      </c>
      <c r="H1" s="5"/>
    </row>
    <row r="2" ht="25.5" customHeight="1">
      <c r="A2" s="6">
        <v>1.0</v>
      </c>
      <c r="B2" s="7" t="s">
        <v>7</v>
      </c>
      <c r="C2" s="8">
        <v>312.0</v>
      </c>
      <c r="D2" s="9" t="s">
        <v>8</v>
      </c>
      <c r="E2" s="9" t="s">
        <v>9</v>
      </c>
      <c r="F2" s="9" t="s">
        <v>10</v>
      </c>
      <c r="G2" s="9" t="s">
        <v>11</v>
      </c>
      <c r="H2" s="5"/>
      <c r="I2" s="10"/>
      <c r="J2" s="11" t="s">
        <v>12</v>
      </c>
      <c r="K2" s="12"/>
    </row>
    <row r="3" ht="25.5" customHeight="1">
      <c r="A3" s="6">
        <v>2.0</v>
      </c>
      <c r="B3" s="7" t="s">
        <v>13</v>
      </c>
      <c r="C3" s="8">
        <v>309.0</v>
      </c>
      <c r="D3" s="9" t="s">
        <v>14</v>
      </c>
      <c r="E3" s="9" t="s">
        <v>15</v>
      </c>
      <c r="F3" s="9" t="s">
        <v>10</v>
      </c>
      <c r="G3" s="9" t="s">
        <v>16</v>
      </c>
      <c r="H3" s="5"/>
      <c r="I3" s="13"/>
      <c r="J3" s="13" t="s">
        <v>17</v>
      </c>
      <c r="K3" s="14" t="str">
        <f t="array" ref="K3">INDEX(Data!A1:Data!A199,MATCH(SMALL(Data!B1:Data!B199, 1), Data!B1:Data!B200, 0))</f>
        <v>Annadale Striders</v>
      </c>
    </row>
    <row r="4" ht="25.5" customHeight="1">
      <c r="A4" s="6">
        <v>3.0</v>
      </c>
      <c r="B4" s="7" t="s">
        <v>18</v>
      </c>
      <c r="C4" s="8">
        <v>140.0</v>
      </c>
      <c r="D4" s="8" t="s">
        <v>19</v>
      </c>
      <c r="E4" s="8" t="s">
        <v>20</v>
      </c>
      <c r="F4" s="8" t="s">
        <v>10</v>
      </c>
      <c r="G4" s="8" t="s">
        <v>21</v>
      </c>
      <c r="H4" s="5"/>
      <c r="I4" s="13"/>
      <c r="J4" s="13" t="s">
        <v>22</v>
      </c>
      <c r="K4" s="15" t="str">
        <f t="array" ref="K4">INDEX(Data!A1:Data!A200,MATCH(SMALL(Data!B1:Data!B200, 2), Data!B1:Data!B200, 0))</f>
        <v>North Belfast Harriers</v>
      </c>
    </row>
    <row r="5" ht="25.5" customHeight="1">
      <c r="A5" s="16">
        <v>4.0</v>
      </c>
      <c r="B5" s="17" t="s">
        <v>23</v>
      </c>
      <c r="C5" s="18">
        <v>333.0</v>
      </c>
      <c r="D5" s="19" t="s">
        <v>24</v>
      </c>
      <c r="E5" s="19" t="s">
        <v>25</v>
      </c>
      <c r="F5" s="19" t="s">
        <v>26</v>
      </c>
      <c r="G5" s="19" t="s">
        <v>27</v>
      </c>
      <c r="H5" s="20" t="s">
        <v>28</v>
      </c>
      <c r="I5" s="21"/>
      <c r="J5" s="21" t="s">
        <v>29</v>
      </c>
      <c r="K5" s="15" t="str">
        <f t="array" ref="K5">INDEX(Data!A2:Data!A201,MATCH(SMALL(Data!B2:Data!B201, 3), Data!B2:Data!B201, 0))</f>
        <v>Ballymena Runners</v>
      </c>
    </row>
    <row r="6" ht="25.5" customHeight="1">
      <c r="A6" s="6">
        <v>5.0</v>
      </c>
      <c r="B6" s="7" t="s">
        <v>30</v>
      </c>
      <c r="C6" s="8">
        <v>219.0</v>
      </c>
      <c r="D6" s="8" t="s">
        <v>31</v>
      </c>
      <c r="E6" s="8" t="s">
        <v>32</v>
      </c>
      <c r="F6" s="8" t="s">
        <v>26</v>
      </c>
      <c r="G6" s="8" t="s">
        <v>33</v>
      </c>
      <c r="H6" s="5"/>
      <c r="I6" s="5"/>
      <c r="J6" s="5"/>
      <c r="K6" s="5"/>
    </row>
    <row r="7" ht="25.5" customHeight="1">
      <c r="A7" s="16">
        <v>6.0</v>
      </c>
      <c r="B7" s="17" t="s">
        <v>34</v>
      </c>
      <c r="C7" s="18">
        <v>84.0</v>
      </c>
      <c r="D7" s="18" t="s">
        <v>35</v>
      </c>
      <c r="E7" s="18" t="s">
        <v>36</v>
      </c>
      <c r="F7" s="18" t="s">
        <v>10</v>
      </c>
      <c r="G7" s="22" t="s">
        <v>37</v>
      </c>
      <c r="H7" s="20" t="s">
        <v>38</v>
      </c>
      <c r="I7" s="5"/>
      <c r="J7" s="5"/>
      <c r="K7" s="5"/>
    </row>
    <row r="8" ht="25.5" customHeight="1">
      <c r="A8" s="6">
        <v>7.0</v>
      </c>
      <c r="B8" s="7" t="s">
        <v>39</v>
      </c>
      <c r="C8" s="8">
        <v>181.0</v>
      </c>
      <c r="D8" s="8" t="s">
        <v>40</v>
      </c>
      <c r="E8" s="8" t="s">
        <v>41</v>
      </c>
      <c r="F8" s="8" t="s">
        <v>10</v>
      </c>
      <c r="G8" s="8" t="s">
        <v>42</v>
      </c>
      <c r="H8" s="23"/>
      <c r="I8" s="5"/>
      <c r="J8" s="5"/>
      <c r="K8" s="5"/>
    </row>
    <row r="9" ht="25.5" customHeight="1">
      <c r="A9" s="16">
        <v>8.0</v>
      </c>
      <c r="B9" s="17" t="s">
        <v>43</v>
      </c>
      <c r="C9" s="18">
        <v>336.0</v>
      </c>
      <c r="D9" s="19" t="s">
        <v>44</v>
      </c>
      <c r="E9" s="19" t="s">
        <v>45</v>
      </c>
      <c r="F9" s="19" t="s">
        <v>46</v>
      </c>
      <c r="G9" s="19" t="s">
        <v>27</v>
      </c>
      <c r="H9" s="20" t="s">
        <v>47</v>
      </c>
      <c r="I9" s="5"/>
      <c r="J9" s="5"/>
      <c r="K9" s="5"/>
    </row>
    <row r="10" ht="25.5" customHeight="1">
      <c r="A10" s="6">
        <v>9.0</v>
      </c>
      <c r="B10" s="7" t="s">
        <v>48</v>
      </c>
      <c r="C10" s="8">
        <v>317.0</v>
      </c>
      <c r="D10" s="9" t="s">
        <v>49</v>
      </c>
      <c r="E10" s="9" t="s">
        <v>50</v>
      </c>
      <c r="F10" s="9" t="s">
        <v>26</v>
      </c>
      <c r="G10" s="24" t="s">
        <v>51</v>
      </c>
      <c r="H10" s="5"/>
      <c r="I10" s="5"/>
      <c r="J10" s="5"/>
      <c r="K10" s="5"/>
    </row>
    <row r="11" ht="25.5" customHeight="1">
      <c r="A11" s="6">
        <v>10.0</v>
      </c>
      <c r="B11" s="7" t="s">
        <v>52</v>
      </c>
      <c r="C11" s="8">
        <v>191.0</v>
      </c>
      <c r="D11" s="8" t="s">
        <v>53</v>
      </c>
      <c r="E11" s="8" t="s">
        <v>54</v>
      </c>
      <c r="F11" s="8" t="s">
        <v>26</v>
      </c>
      <c r="G11" s="8" t="s">
        <v>55</v>
      </c>
      <c r="H11" s="5"/>
      <c r="I11" s="5"/>
      <c r="J11" s="5"/>
      <c r="K11" s="5"/>
    </row>
    <row r="12" ht="25.5" customHeight="1">
      <c r="A12" s="6">
        <v>11.0</v>
      </c>
      <c r="B12" s="7" t="s">
        <v>56</v>
      </c>
      <c r="C12" s="8">
        <v>224.0</v>
      </c>
      <c r="D12" s="8" t="s">
        <v>57</v>
      </c>
      <c r="E12" s="8" t="s">
        <v>58</v>
      </c>
      <c r="F12" s="8" t="s">
        <v>10</v>
      </c>
      <c r="G12" s="8" t="s">
        <v>59</v>
      </c>
      <c r="H12" s="5"/>
      <c r="I12" s="5"/>
      <c r="J12" s="5"/>
      <c r="K12" s="5"/>
    </row>
    <row r="13" ht="25.5" customHeight="1">
      <c r="A13" s="6">
        <v>12.0</v>
      </c>
      <c r="B13" s="7" t="s">
        <v>60</v>
      </c>
      <c r="C13" s="8">
        <v>304.0</v>
      </c>
      <c r="D13" s="9" t="s">
        <v>61</v>
      </c>
      <c r="E13" s="9" t="s">
        <v>62</v>
      </c>
      <c r="F13" s="9" t="s">
        <v>10</v>
      </c>
      <c r="G13" s="9" t="s">
        <v>63</v>
      </c>
      <c r="H13" s="5"/>
      <c r="I13" s="5"/>
      <c r="J13" s="5"/>
      <c r="K13" s="5"/>
    </row>
    <row r="14" ht="25.5" customHeight="1">
      <c r="A14" s="6">
        <v>13.0</v>
      </c>
      <c r="B14" s="7" t="s">
        <v>64</v>
      </c>
      <c r="C14" s="8">
        <v>282.0</v>
      </c>
      <c r="D14" s="9" t="s">
        <v>65</v>
      </c>
      <c r="E14" s="9" t="s">
        <v>66</v>
      </c>
      <c r="F14" s="9" t="s">
        <v>10</v>
      </c>
      <c r="G14" s="9" t="s">
        <v>11</v>
      </c>
      <c r="H14" s="5"/>
      <c r="I14" s="5"/>
      <c r="J14" s="5"/>
      <c r="K14" s="5"/>
    </row>
    <row r="15" ht="25.5" customHeight="1">
      <c r="A15" s="6">
        <v>14.0</v>
      </c>
      <c r="B15" s="7" t="s">
        <v>67</v>
      </c>
      <c r="C15" s="8">
        <v>240.0</v>
      </c>
      <c r="D15" s="9" t="s">
        <v>68</v>
      </c>
      <c r="E15" s="9" t="s">
        <v>69</v>
      </c>
      <c r="F15" s="9" t="s">
        <v>46</v>
      </c>
      <c r="G15" s="9" t="s">
        <v>33</v>
      </c>
      <c r="H15" s="5"/>
      <c r="I15" s="5"/>
      <c r="J15" s="5"/>
      <c r="K15" s="5"/>
    </row>
    <row r="16" ht="25.5" customHeight="1">
      <c r="A16" s="6">
        <v>15.0</v>
      </c>
      <c r="B16" s="7" t="s">
        <v>70</v>
      </c>
      <c r="C16" s="8">
        <v>124.0</v>
      </c>
      <c r="D16" s="8" t="s">
        <v>71</v>
      </c>
      <c r="E16" s="8" t="s">
        <v>41</v>
      </c>
      <c r="F16" s="8" t="s">
        <v>26</v>
      </c>
      <c r="G16" s="8" t="s">
        <v>72</v>
      </c>
      <c r="H16" s="5"/>
      <c r="I16" s="5"/>
      <c r="J16" s="5"/>
      <c r="K16" s="5"/>
    </row>
    <row r="17" ht="25.5" customHeight="1">
      <c r="A17" s="6">
        <v>16.0</v>
      </c>
      <c r="B17" s="7" t="s">
        <v>73</v>
      </c>
      <c r="C17" s="8">
        <v>316.0</v>
      </c>
      <c r="D17" s="9" t="s">
        <v>35</v>
      </c>
      <c r="E17" s="9" t="s">
        <v>54</v>
      </c>
      <c r="F17" s="9" t="s">
        <v>26</v>
      </c>
      <c r="G17" s="9"/>
      <c r="H17" s="5"/>
      <c r="I17" s="5"/>
      <c r="J17" s="5"/>
      <c r="K17" s="5"/>
    </row>
    <row r="18" ht="25.5" customHeight="1">
      <c r="A18" s="16">
        <v>17.0</v>
      </c>
      <c r="B18" s="17" t="s">
        <v>74</v>
      </c>
      <c r="C18" s="18">
        <v>188.0</v>
      </c>
      <c r="D18" s="18" t="s">
        <v>75</v>
      </c>
      <c r="E18" s="18" t="s">
        <v>76</v>
      </c>
      <c r="F18" s="18" t="s">
        <v>77</v>
      </c>
      <c r="G18" s="18" t="s">
        <v>21</v>
      </c>
      <c r="H18" s="20" t="s">
        <v>78</v>
      </c>
      <c r="I18" s="5"/>
      <c r="J18" s="5"/>
      <c r="K18" s="5"/>
    </row>
    <row r="19" ht="25.5" customHeight="1">
      <c r="A19" s="6">
        <v>18.0</v>
      </c>
      <c r="B19" s="7" t="s">
        <v>79</v>
      </c>
      <c r="C19" s="8">
        <v>318.0</v>
      </c>
      <c r="D19" s="24" t="s">
        <v>80</v>
      </c>
      <c r="E19" s="24" t="s">
        <v>81</v>
      </c>
      <c r="F19" s="24" t="s">
        <v>10</v>
      </c>
      <c r="G19" s="9" t="s">
        <v>27</v>
      </c>
      <c r="H19" s="5"/>
      <c r="I19" s="5"/>
      <c r="J19" s="5"/>
      <c r="K19" s="5"/>
    </row>
    <row r="20" ht="25.5" customHeight="1">
      <c r="A20" s="6">
        <v>19.0</v>
      </c>
      <c r="B20" s="7" t="s">
        <v>82</v>
      </c>
      <c r="C20" s="8">
        <v>154.0</v>
      </c>
      <c r="D20" s="8" t="s">
        <v>83</v>
      </c>
      <c r="E20" s="8" t="s">
        <v>84</v>
      </c>
      <c r="F20" s="8" t="s">
        <v>26</v>
      </c>
      <c r="G20" s="24" t="s">
        <v>85</v>
      </c>
      <c r="H20" s="5"/>
      <c r="I20" s="5"/>
      <c r="J20" s="5"/>
      <c r="K20" s="5"/>
    </row>
    <row r="21" ht="25.5" customHeight="1">
      <c r="A21" s="6">
        <v>20.0</v>
      </c>
      <c r="B21" s="7" t="s">
        <v>86</v>
      </c>
      <c r="C21" s="8">
        <v>221.0</v>
      </c>
      <c r="D21" s="8" t="s">
        <v>35</v>
      </c>
      <c r="E21" s="8" t="s">
        <v>87</v>
      </c>
      <c r="F21" s="8" t="s">
        <v>26</v>
      </c>
      <c r="G21" s="8" t="s">
        <v>88</v>
      </c>
      <c r="H21" s="5"/>
      <c r="I21" s="5"/>
      <c r="J21" s="5"/>
      <c r="K21" s="5"/>
    </row>
    <row r="22" ht="25.5" customHeight="1">
      <c r="A22" s="16">
        <v>21.0</v>
      </c>
      <c r="B22" s="17" t="s">
        <v>89</v>
      </c>
      <c r="C22" s="18">
        <v>204.0</v>
      </c>
      <c r="D22" s="18" t="s">
        <v>90</v>
      </c>
      <c r="E22" s="18" t="s">
        <v>91</v>
      </c>
      <c r="F22" s="18" t="s">
        <v>92</v>
      </c>
      <c r="G22" s="18" t="s">
        <v>72</v>
      </c>
      <c r="H22" s="20" t="s">
        <v>93</v>
      </c>
      <c r="I22" s="5"/>
      <c r="J22" s="5"/>
      <c r="K22" s="5"/>
    </row>
    <row r="23" ht="25.5" customHeight="1">
      <c r="A23" s="6">
        <v>22.0</v>
      </c>
      <c r="B23" s="7" t="s">
        <v>94</v>
      </c>
      <c r="C23" s="8">
        <v>77.0</v>
      </c>
      <c r="D23" s="8" t="s">
        <v>95</v>
      </c>
      <c r="E23" s="8" t="s">
        <v>96</v>
      </c>
      <c r="F23" s="8" t="s">
        <v>10</v>
      </c>
      <c r="G23" s="8" t="s">
        <v>97</v>
      </c>
      <c r="H23" s="5"/>
      <c r="I23" s="5"/>
      <c r="J23" s="5"/>
      <c r="K23" s="5"/>
    </row>
    <row r="24" ht="25.5" customHeight="1">
      <c r="A24" s="6">
        <v>23.0</v>
      </c>
      <c r="B24" s="7" t="s">
        <v>98</v>
      </c>
      <c r="C24" s="9">
        <v>123.0</v>
      </c>
      <c r="D24" s="9" t="s">
        <v>99</v>
      </c>
      <c r="E24" s="9" t="s">
        <v>100</v>
      </c>
      <c r="F24" s="9" t="s">
        <v>10</v>
      </c>
      <c r="G24" s="24" t="s">
        <v>101</v>
      </c>
      <c r="H24" s="5"/>
      <c r="I24" s="5"/>
      <c r="J24" s="5"/>
      <c r="K24" s="5"/>
    </row>
    <row r="25" ht="25.5" customHeight="1">
      <c r="A25" s="16">
        <v>24.0</v>
      </c>
      <c r="B25" s="17" t="s">
        <v>102</v>
      </c>
      <c r="C25" s="18">
        <v>158.0</v>
      </c>
      <c r="D25" s="18" t="s">
        <v>103</v>
      </c>
      <c r="E25" s="18" t="s">
        <v>104</v>
      </c>
      <c r="F25" s="18" t="s">
        <v>105</v>
      </c>
      <c r="G25" s="18" t="s">
        <v>106</v>
      </c>
      <c r="H25" s="20" t="s">
        <v>107</v>
      </c>
      <c r="I25" s="5"/>
      <c r="J25" s="5"/>
      <c r="K25" s="5"/>
    </row>
    <row r="26" ht="25.5" customHeight="1">
      <c r="A26" s="25">
        <v>25.0</v>
      </c>
      <c r="B26" s="26" t="s">
        <v>108</v>
      </c>
      <c r="C26" s="27">
        <v>122.0</v>
      </c>
      <c r="D26" s="27" t="s">
        <v>19</v>
      </c>
      <c r="E26" s="27" t="s">
        <v>109</v>
      </c>
      <c r="F26" s="27" t="s">
        <v>77</v>
      </c>
      <c r="G26" s="27" t="s">
        <v>21</v>
      </c>
      <c r="I26" s="5"/>
      <c r="J26" s="5"/>
      <c r="K26" s="5"/>
    </row>
    <row r="27" ht="25.5" customHeight="1">
      <c r="A27" s="6">
        <v>26.0</v>
      </c>
      <c r="B27" s="7" t="s">
        <v>110</v>
      </c>
      <c r="C27" s="8">
        <v>70.0</v>
      </c>
      <c r="D27" s="8" t="s">
        <v>111</v>
      </c>
      <c r="E27" s="8" t="s">
        <v>112</v>
      </c>
      <c r="F27" s="8" t="s">
        <v>26</v>
      </c>
      <c r="G27" s="8" t="s">
        <v>113</v>
      </c>
      <c r="H27" s="5"/>
      <c r="I27" s="5"/>
      <c r="J27" s="5"/>
      <c r="K27" s="5"/>
    </row>
    <row r="28" ht="25.5" customHeight="1">
      <c r="A28" s="6">
        <v>27.0</v>
      </c>
      <c r="B28" s="7" t="s">
        <v>114</v>
      </c>
      <c r="C28" s="8">
        <v>72.0</v>
      </c>
      <c r="D28" s="8" t="s">
        <v>115</v>
      </c>
      <c r="E28" s="8" t="s">
        <v>116</v>
      </c>
      <c r="F28" s="8" t="s">
        <v>46</v>
      </c>
      <c r="G28" s="8" t="s">
        <v>117</v>
      </c>
      <c r="H28" s="5"/>
      <c r="I28" s="5"/>
      <c r="J28" s="5"/>
      <c r="K28" s="5"/>
    </row>
    <row r="29" ht="25.5" customHeight="1">
      <c r="A29" s="6">
        <v>28.0</v>
      </c>
      <c r="B29" s="7" t="s">
        <v>118</v>
      </c>
      <c r="C29" s="8">
        <v>198.0</v>
      </c>
      <c r="D29" s="8" t="s">
        <v>119</v>
      </c>
      <c r="E29" s="8" t="s">
        <v>120</v>
      </c>
      <c r="F29" s="8" t="s">
        <v>46</v>
      </c>
      <c r="G29" s="24" t="s">
        <v>37</v>
      </c>
      <c r="H29" s="23"/>
      <c r="I29" s="5"/>
      <c r="J29" s="5"/>
      <c r="K29" s="5"/>
    </row>
    <row r="30" ht="25.5" customHeight="1">
      <c r="A30" s="6">
        <v>29.0</v>
      </c>
      <c r="B30" s="7" t="s">
        <v>121</v>
      </c>
      <c r="C30" s="8">
        <v>76.0</v>
      </c>
      <c r="D30" s="8" t="s">
        <v>122</v>
      </c>
      <c r="E30" s="8" t="s">
        <v>123</v>
      </c>
      <c r="F30" s="8" t="s">
        <v>105</v>
      </c>
      <c r="G30" s="24" t="s">
        <v>37</v>
      </c>
      <c r="H30" s="23"/>
      <c r="I30" s="5"/>
      <c r="J30" s="5"/>
      <c r="K30" s="5"/>
    </row>
    <row r="31" ht="25.5" customHeight="1">
      <c r="A31" s="6">
        <v>30.0</v>
      </c>
      <c r="B31" s="7" t="s">
        <v>124</v>
      </c>
      <c r="C31" s="8">
        <v>332.0</v>
      </c>
      <c r="D31" s="9" t="s">
        <v>125</v>
      </c>
      <c r="E31" s="9" t="s">
        <v>126</v>
      </c>
      <c r="F31" s="9" t="s">
        <v>92</v>
      </c>
      <c r="G31" s="9" t="s">
        <v>27</v>
      </c>
      <c r="I31" s="5"/>
      <c r="J31" s="5"/>
      <c r="K31" s="5"/>
    </row>
    <row r="32" ht="25.5" customHeight="1">
      <c r="A32" s="6">
        <v>31.0</v>
      </c>
      <c r="B32" s="7" t="s">
        <v>127</v>
      </c>
      <c r="C32" s="8">
        <v>301.0</v>
      </c>
      <c r="D32" s="24" t="s">
        <v>128</v>
      </c>
      <c r="E32" s="24" t="s">
        <v>129</v>
      </c>
      <c r="F32" s="24" t="s">
        <v>105</v>
      </c>
      <c r="G32" s="9" t="s">
        <v>37</v>
      </c>
      <c r="H32" s="5"/>
      <c r="I32" s="5"/>
      <c r="J32" s="5"/>
      <c r="K32" s="5"/>
    </row>
    <row r="33" ht="25.5" customHeight="1">
      <c r="A33" s="6">
        <v>32.0</v>
      </c>
      <c r="B33" s="7" t="s">
        <v>130</v>
      </c>
      <c r="C33" s="8">
        <v>331.0</v>
      </c>
      <c r="D33" s="9" t="s">
        <v>131</v>
      </c>
      <c r="E33" s="9" t="s">
        <v>132</v>
      </c>
      <c r="F33" s="9" t="s">
        <v>10</v>
      </c>
      <c r="G33" s="9" t="s">
        <v>63</v>
      </c>
      <c r="H33" s="5"/>
      <c r="I33" s="5"/>
      <c r="J33" s="5"/>
      <c r="K33" s="5"/>
    </row>
    <row r="34" ht="25.5" customHeight="1">
      <c r="A34" s="6">
        <v>33.0</v>
      </c>
      <c r="B34" s="7" t="s">
        <v>133</v>
      </c>
      <c r="C34" s="8">
        <v>195.0</v>
      </c>
      <c r="D34" s="8" t="s">
        <v>134</v>
      </c>
      <c r="E34" s="8" t="s">
        <v>135</v>
      </c>
      <c r="F34" s="8" t="s">
        <v>46</v>
      </c>
      <c r="G34" s="24" t="s">
        <v>136</v>
      </c>
      <c r="H34" s="5"/>
      <c r="I34" s="5"/>
      <c r="J34" s="5"/>
      <c r="K34" s="5"/>
    </row>
    <row r="35" ht="25.5" customHeight="1">
      <c r="A35" s="6">
        <v>34.0</v>
      </c>
      <c r="B35" s="7" t="s">
        <v>137</v>
      </c>
      <c r="C35" s="8">
        <v>131.0</v>
      </c>
      <c r="D35" s="8" t="s">
        <v>138</v>
      </c>
      <c r="E35" s="8" t="s">
        <v>139</v>
      </c>
      <c r="F35" s="8" t="s">
        <v>77</v>
      </c>
      <c r="G35" s="24" t="s">
        <v>140</v>
      </c>
      <c r="H35" s="5"/>
      <c r="I35" s="5"/>
      <c r="J35" s="5"/>
      <c r="K35" s="5"/>
    </row>
    <row r="36" ht="25.5" customHeight="1">
      <c r="A36" s="6">
        <v>35.0</v>
      </c>
      <c r="B36" s="7" t="s">
        <v>141</v>
      </c>
      <c r="C36" s="8">
        <v>216.0</v>
      </c>
      <c r="D36" s="8" t="s">
        <v>61</v>
      </c>
      <c r="E36" s="8" t="s">
        <v>142</v>
      </c>
      <c r="F36" s="8" t="s">
        <v>46</v>
      </c>
      <c r="G36" s="8" t="s">
        <v>33</v>
      </c>
      <c r="H36" s="5"/>
      <c r="I36" s="5"/>
      <c r="J36" s="5"/>
      <c r="K36" s="5"/>
    </row>
    <row r="37" ht="25.5" customHeight="1">
      <c r="A37" s="6">
        <v>36.0</v>
      </c>
      <c r="B37" s="7" t="s">
        <v>143</v>
      </c>
      <c r="C37" s="8">
        <v>185.0</v>
      </c>
      <c r="D37" s="8" t="s">
        <v>144</v>
      </c>
      <c r="E37" s="8" t="s">
        <v>145</v>
      </c>
      <c r="F37" s="8" t="s">
        <v>10</v>
      </c>
      <c r="G37" s="24" t="s">
        <v>55</v>
      </c>
      <c r="H37" s="5"/>
      <c r="I37" s="5"/>
      <c r="J37" s="5"/>
      <c r="K37" s="5"/>
    </row>
    <row r="38" ht="25.5" customHeight="1">
      <c r="A38" s="6">
        <v>37.0</v>
      </c>
      <c r="B38" s="7" t="s">
        <v>146</v>
      </c>
      <c r="C38" s="8">
        <v>68.0</v>
      </c>
      <c r="D38" s="8" t="s">
        <v>147</v>
      </c>
      <c r="E38" s="8" t="s">
        <v>148</v>
      </c>
      <c r="F38" s="8" t="s">
        <v>46</v>
      </c>
      <c r="G38" s="8" t="s">
        <v>113</v>
      </c>
      <c r="H38" s="5"/>
      <c r="I38" s="5"/>
      <c r="J38" s="5"/>
      <c r="K38" s="5"/>
    </row>
    <row r="39" ht="25.5" customHeight="1">
      <c r="A39" s="6">
        <v>38.0</v>
      </c>
      <c r="B39" s="7" t="s">
        <v>149</v>
      </c>
      <c r="C39" s="8">
        <v>126.0</v>
      </c>
      <c r="D39" s="8" t="s">
        <v>150</v>
      </c>
      <c r="E39" s="8" t="s">
        <v>151</v>
      </c>
      <c r="F39" s="8" t="s">
        <v>26</v>
      </c>
      <c r="G39" s="8" t="s">
        <v>117</v>
      </c>
      <c r="H39" s="28"/>
      <c r="I39" s="28"/>
      <c r="J39" s="28"/>
      <c r="K39" s="28"/>
    </row>
    <row r="40" ht="25.5" customHeight="1">
      <c r="A40" s="6">
        <v>39.0</v>
      </c>
      <c r="B40" s="7" t="s">
        <v>152</v>
      </c>
      <c r="C40" s="8">
        <v>172.0</v>
      </c>
      <c r="D40" s="8" t="s">
        <v>153</v>
      </c>
      <c r="E40" s="8" t="s">
        <v>154</v>
      </c>
      <c r="F40" s="8" t="s">
        <v>77</v>
      </c>
      <c r="G40" s="8" t="s">
        <v>155</v>
      </c>
      <c r="H40" s="5"/>
      <c r="I40" s="5"/>
      <c r="J40" s="5"/>
      <c r="K40" s="5"/>
    </row>
    <row r="41" ht="25.5" customHeight="1">
      <c r="A41" s="6">
        <v>40.0</v>
      </c>
      <c r="B41" s="7" t="s">
        <v>156</v>
      </c>
      <c r="C41" s="8">
        <v>137.0</v>
      </c>
      <c r="D41" s="8" t="s">
        <v>61</v>
      </c>
      <c r="E41" s="8" t="s">
        <v>157</v>
      </c>
      <c r="F41" s="8" t="s">
        <v>105</v>
      </c>
      <c r="G41" s="8" t="s">
        <v>72</v>
      </c>
      <c r="H41" s="5"/>
      <c r="I41" s="5"/>
      <c r="J41" s="5"/>
      <c r="K41" s="5"/>
    </row>
    <row r="42" ht="25.5" customHeight="1">
      <c r="A42" s="6">
        <v>41.0</v>
      </c>
      <c r="B42" s="7" t="s">
        <v>158</v>
      </c>
      <c r="C42" s="8">
        <v>74.0</v>
      </c>
      <c r="D42" s="8" t="s">
        <v>159</v>
      </c>
      <c r="E42" s="8" t="s">
        <v>160</v>
      </c>
      <c r="F42" s="8" t="s">
        <v>105</v>
      </c>
      <c r="G42" s="8" t="s">
        <v>161</v>
      </c>
      <c r="H42" s="23"/>
      <c r="I42" s="5"/>
      <c r="J42" s="5"/>
      <c r="K42" s="5"/>
    </row>
    <row r="43" ht="25.5" customHeight="1">
      <c r="A43" s="6">
        <v>42.0</v>
      </c>
      <c r="B43" s="7" t="s">
        <v>162</v>
      </c>
      <c r="C43" s="8">
        <v>294.0</v>
      </c>
      <c r="D43" s="9" t="s">
        <v>163</v>
      </c>
      <c r="E43" s="9" t="s">
        <v>164</v>
      </c>
      <c r="F43" s="9" t="s">
        <v>46</v>
      </c>
      <c r="G43" s="9" t="s">
        <v>165</v>
      </c>
      <c r="H43" s="5"/>
      <c r="I43" s="5"/>
      <c r="J43" s="5"/>
      <c r="K43" s="5"/>
    </row>
    <row r="44" ht="25.5" customHeight="1">
      <c r="A44" s="6">
        <v>43.0</v>
      </c>
      <c r="B44" s="7" t="s">
        <v>166</v>
      </c>
      <c r="C44" s="8">
        <v>200.0</v>
      </c>
      <c r="D44" s="8" t="s">
        <v>167</v>
      </c>
      <c r="E44" s="8" t="s">
        <v>168</v>
      </c>
      <c r="F44" s="8" t="s">
        <v>92</v>
      </c>
      <c r="G44" s="24" t="s">
        <v>85</v>
      </c>
      <c r="H44" s="5"/>
      <c r="I44" s="5"/>
      <c r="J44" s="5"/>
      <c r="K44" s="5"/>
    </row>
    <row r="45" ht="25.5" customHeight="1">
      <c r="A45" s="6">
        <v>44.0</v>
      </c>
      <c r="B45" s="7" t="s">
        <v>169</v>
      </c>
      <c r="C45" s="8">
        <v>280.0</v>
      </c>
      <c r="D45" s="9" t="s">
        <v>170</v>
      </c>
      <c r="E45" s="9" t="s">
        <v>171</v>
      </c>
      <c r="F45" s="9" t="s">
        <v>77</v>
      </c>
      <c r="G45" s="9" t="s">
        <v>55</v>
      </c>
      <c r="H45" s="5"/>
      <c r="I45" s="5"/>
      <c r="J45" s="5"/>
      <c r="K45" s="5"/>
    </row>
    <row r="46" ht="25.5" customHeight="1">
      <c r="A46" s="6">
        <v>45.0</v>
      </c>
      <c r="B46" s="7" t="s">
        <v>172</v>
      </c>
      <c r="C46" s="8">
        <v>159.0</v>
      </c>
      <c r="D46" s="8" t="s">
        <v>173</v>
      </c>
      <c r="E46" s="8" t="s">
        <v>174</v>
      </c>
      <c r="F46" s="8" t="s">
        <v>92</v>
      </c>
      <c r="G46" s="8" t="s">
        <v>72</v>
      </c>
      <c r="H46" s="5"/>
      <c r="I46" s="5"/>
      <c r="J46" s="5"/>
      <c r="K46" s="5"/>
    </row>
    <row r="47" ht="25.5" customHeight="1">
      <c r="A47" s="6">
        <v>46.0</v>
      </c>
      <c r="B47" s="7" t="s">
        <v>175</v>
      </c>
      <c r="C47" s="8">
        <v>162.0</v>
      </c>
      <c r="D47" s="8" t="s">
        <v>173</v>
      </c>
      <c r="E47" s="8" t="s">
        <v>176</v>
      </c>
      <c r="F47" s="8" t="s">
        <v>105</v>
      </c>
      <c r="G47" s="8" t="s">
        <v>27</v>
      </c>
      <c r="H47" s="5"/>
      <c r="I47" s="5"/>
      <c r="J47" s="5"/>
      <c r="K47" s="5"/>
    </row>
    <row r="48" ht="25.5" customHeight="1">
      <c r="A48" s="6">
        <v>47.0</v>
      </c>
      <c r="B48" s="7" t="s">
        <v>177</v>
      </c>
      <c r="C48" s="8">
        <v>95.0</v>
      </c>
      <c r="D48" s="8" t="s">
        <v>61</v>
      </c>
      <c r="E48" s="8" t="s">
        <v>178</v>
      </c>
      <c r="F48" s="8" t="s">
        <v>77</v>
      </c>
      <c r="G48" s="8" t="s">
        <v>179</v>
      </c>
      <c r="H48" s="5"/>
      <c r="I48" s="5"/>
      <c r="J48" s="5"/>
      <c r="K48" s="5"/>
    </row>
    <row r="49" ht="25.5" customHeight="1">
      <c r="A49" s="6">
        <v>48.0</v>
      </c>
      <c r="B49" s="7" t="s">
        <v>180</v>
      </c>
      <c r="C49" s="8">
        <v>337.0</v>
      </c>
      <c r="D49" s="9" t="s">
        <v>181</v>
      </c>
      <c r="E49" s="9" t="s">
        <v>182</v>
      </c>
      <c r="F49" s="9" t="s">
        <v>46</v>
      </c>
      <c r="G49" s="9" t="s">
        <v>183</v>
      </c>
      <c r="H49" s="5"/>
      <c r="I49" s="5"/>
      <c r="J49" s="5"/>
      <c r="K49" s="5"/>
    </row>
    <row r="50" ht="25.5" customHeight="1">
      <c r="A50" s="6">
        <v>49.0</v>
      </c>
      <c r="B50" s="7" t="s">
        <v>184</v>
      </c>
      <c r="C50" s="8">
        <v>69.0</v>
      </c>
      <c r="D50" s="8" t="s">
        <v>138</v>
      </c>
      <c r="E50" s="8" t="s">
        <v>112</v>
      </c>
      <c r="F50" s="8" t="s">
        <v>26</v>
      </c>
      <c r="G50" s="8" t="s">
        <v>113</v>
      </c>
      <c r="H50" s="5"/>
      <c r="I50" s="5"/>
      <c r="J50" s="5"/>
      <c r="K50" s="5"/>
    </row>
    <row r="51" ht="25.5" customHeight="1">
      <c r="A51" s="6">
        <v>50.0</v>
      </c>
      <c r="B51" s="7" t="s">
        <v>185</v>
      </c>
      <c r="C51" s="8">
        <v>211.0</v>
      </c>
      <c r="D51" s="8" t="s">
        <v>186</v>
      </c>
      <c r="E51" s="8" t="s">
        <v>187</v>
      </c>
      <c r="F51" s="8" t="s">
        <v>26</v>
      </c>
      <c r="G51" s="24" t="s">
        <v>37</v>
      </c>
      <c r="H51" s="5"/>
      <c r="I51" s="5"/>
      <c r="J51" s="5"/>
      <c r="K51" s="5"/>
    </row>
    <row r="52" ht="25.5" customHeight="1">
      <c r="A52" s="6">
        <v>51.0</v>
      </c>
      <c r="B52" s="7" t="s">
        <v>188</v>
      </c>
      <c r="C52" s="8">
        <v>307.0</v>
      </c>
      <c r="D52" s="9" t="s">
        <v>95</v>
      </c>
      <c r="E52" s="9" t="s">
        <v>189</v>
      </c>
      <c r="F52" s="9" t="s">
        <v>10</v>
      </c>
      <c r="G52" s="9" t="s">
        <v>27</v>
      </c>
      <c r="H52" s="5"/>
      <c r="I52" s="5"/>
      <c r="J52" s="5"/>
      <c r="K52" s="5"/>
    </row>
    <row r="53" ht="25.5" customHeight="1">
      <c r="A53" s="6">
        <v>52.0</v>
      </c>
      <c r="B53" s="7" t="s">
        <v>190</v>
      </c>
      <c r="C53" s="8">
        <v>186.0</v>
      </c>
      <c r="D53" s="8" t="s">
        <v>191</v>
      </c>
      <c r="E53" s="8" t="s">
        <v>145</v>
      </c>
      <c r="F53" s="8" t="s">
        <v>77</v>
      </c>
      <c r="G53" s="24" t="s">
        <v>55</v>
      </c>
      <c r="H53" s="5"/>
      <c r="I53" s="5"/>
      <c r="J53" s="5"/>
      <c r="K53" s="5"/>
    </row>
    <row r="54" ht="25.5" customHeight="1">
      <c r="A54" s="6">
        <v>53.0</v>
      </c>
      <c r="B54" s="7" t="s">
        <v>192</v>
      </c>
      <c r="C54" s="8">
        <v>234.0</v>
      </c>
      <c r="D54" s="8" t="s">
        <v>40</v>
      </c>
      <c r="E54" s="8" t="s">
        <v>193</v>
      </c>
      <c r="F54" s="8" t="s">
        <v>26</v>
      </c>
      <c r="G54" s="8" t="s">
        <v>55</v>
      </c>
      <c r="H54" s="5"/>
      <c r="I54" s="5"/>
      <c r="J54" s="5"/>
      <c r="K54" s="5"/>
    </row>
    <row r="55" ht="25.5" customHeight="1">
      <c r="A55" s="6">
        <v>54.0</v>
      </c>
      <c r="B55" s="7" t="s">
        <v>194</v>
      </c>
      <c r="C55" s="9">
        <v>206.0</v>
      </c>
      <c r="D55" s="9" t="s">
        <v>195</v>
      </c>
      <c r="E55" s="9" t="s">
        <v>196</v>
      </c>
      <c r="F55" s="9" t="s">
        <v>10</v>
      </c>
      <c r="G55" s="24" t="s">
        <v>51</v>
      </c>
      <c r="H55" s="5"/>
      <c r="I55" s="5"/>
      <c r="J55" s="5"/>
      <c r="K55" s="5"/>
    </row>
    <row r="56" ht="25.5" customHeight="1">
      <c r="A56" s="6">
        <v>55.0</v>
      </c>
      <c r="B56" s="7" t="s">
        <v>197</v>
      </c>
      <c r="C56" s="8">
        <v>313.0</v>
      </c>
      <c r="D56" s="9" t="s">
        <v>75</v>
      </c>
      <c r="E56" s="9" t="s">
        <v>198</v>
      </c>
      <c r="F56" s="9" t="s">
        <v>92</v>
      </c>
      <c r="G56" s="9" t="s">
        <v>199</v>
      </c>
      <c r="H56" s="5"/>
      <c r="I56" s="5"/>
      <c r="J56" s="5"/>
      <c r="K56" s="5"/>
    </row>
    <row r="57" ht="25.5" customHeight="1">
      <c r="A57" s="6">
        <v>56.0</v>
      </c>
      <c r="B57" s="7" t="s">
        <v>200</v>
      </c>
      <c r="C57" s="8">
        <v>151.0</v>
      </c>
      <c r="D57" s="8" t="s">
        <v>201</v>
      </c>
      <c r="E57" s="8" t="s">
        <v>202</v>
      </c>
      <c r="F57" s="8" t="s">
        <v>77</v>
      </c>
      <c r="G57" s="24" t="s">
        <v>203</v>
      </c>
      <c r="H57" s="5"/>
      <c r="I57" s="5"/>
      <c r="J57" s="5"/>
      <c r="K57" s="5"/>
    </row>
    <row r="58" ht="25.5" customHeight="1">
      <c r="A58" s="6">
        <v>57.0</v>
      </c>
      <c r="B58" s="7" t="s">
        <v>204</v>
      </c>
      <c r="C58" s="24">
        <v>344.0</v>
      </c>
      <c r="D58" s="9" t="s">
        <v>24</v>
      </c>
      <c r="E58" s="9" t="s">
        <v>205</v>
      </c>
      <c r="F58" s="9" t="s">
        <v>92</v>
      </c>
      <c r="G58" s="24" t="s">
        <v>72</v>
      </c>
      <c r="H58" s="5"/>
      <c r="I58" s="5"/>
      <c r="J58" s="5"/>
      <c r="K58" s="5"/>
    </row>
    <row r="59" ht="25.5" customHeight="1">
      <c r="A59" s="6">
        <v>58.0</v>
      </c>
      <c r="B59" s="7" t="s">
        <v>206</v>
      </c>
      <c r="C59" s="8">
        <v>199.0</v>
      </c>
      <c r="D59" s="8" t="s">
        <v>95</v>
      </c>
      <c r="E59" s="8" t="s">
        <v>207</v>
      </c>
      <c r="F59" s="8" t="s">
        <v>46</v>
      </c>
      <c r="G59" s="8" t="s">
        <v>140</v>
      </c>
      <c r="H59" s="5"/>
      <c r="I59" s="5"/>
      <c r="J59" s="5"/>
      <c r="K59" s="5"/>
    </row>
    <row r="60" ht="25.5" customHeight="1">
      <c r="A60" s="6">
        <v>59.0</v>
      </c>
      <c r="B60" s="7" t="s">
        <v>208</v>
      </c>
      <c r="C60" s="8">
        <v>299.0</v>
      </c>
      <c r="D60" s="9" t="s">
        <v>209</v>
      </c>
      <c r="E60" s="9" t="s">
        <v>210</v>
      </c>
      <c r="F60" s="9" t="s">
        <v>10</v>
      </c>
      <c r="G60" s="9" t="s">
        <v>211</v>
      </c>
      <c r="H60" s="23"/>
      <c r="I60" s="5"/>
      <c r="J60" s="5"/>
      <c r="K60" s="5"/>
    </row>
    <row r="61" ht="25.5" customHeight="1">
      <c r="A61" s="6">
        <v>60.0</v>
      </c>
      <c r="B61" s="7" t="s">
        <v>212</v>
      </c>
      <c r="C61" s="8">
        <v>157.0</v>
      </c>
      <c r="D61" s="8" t="s">
        <v>213</v>
      </c>
      <c r="E61" s="8" t="s">
        <v>214</v>
      </c>
      <c r="F61" s="8" t="s">
        <v>10</v>
      </c>
      <c r="G61" s="8" t="s">
        <v>215</v>
      </c>
      <c r="H61" s="5"/>
      <c r="I61" s="5"/>
      <c r="J61" s="5"/>
      <c r="K61" s="5"/>
    </row>
    <row r="62" ht="25.5" customHeight="1">
      <c r="A62" s="6">
        <v>61.0</v>
      </c>
      <c r="B62" s="7" t="s">
        <v>216</v>
      </c>
      <c r="C62" s="8">
        <v>129.0</v>
      </c>
      <c r="D62" s="8" t="s">
        <v>217</v>
      </c>
      <c r="E62" s="8" t="s">
        <v>218</v>
      </c>
      <c r="F62" s="8" t="s">
        <v>77</v>
      </c>
      <c r="G62" s="8" t="s">
        <v>37</v>
      </c>
      <c r="H62" s="5"/>
      <c r="I62" s="5"/>
      <c r="J62" s="5"/>
      <c r="K62" s="5"/>
    </row>
    <row r="63" ht="25.5" customHeight="1">
      <c r="A63" s="6">
        <v>62.0</v>
      </c>
      <c r="B63" s="7" t="s">
        <v>219</v>
      </c>
      <c r="C63" s="8">
        <v>81.0</v>
      </c>
      <c r="D63" s="8" t="s">
        <v>75</v>
      </c>
      <c r="E63" s="8" t="s">
        <v>220</v>
      </c>
      <c r="F63" s="8" t="s">
        <v>77</v>
      </c>
      <c r="G63" s="8" t="s">
        <v>85</v>
      </c>
      <c r="H63" s="5"/>
      <c r="I63" s="5"/>
      <c r="J63" s="5"/>
      <c r="K63" s="5"/>
    </row>
    <row r="64" ht="25.5" customHeight="1">
      <c r="A64" s="6">
        <v>63.0</v>
      </c>
      <c r="B64" s="7" t="s">
        <v>221</v>
      </c>
      <c r="C64" s="8">
        <v>194.0</v>
      </c>
      <c r="D64" s="8" t="s">
        <v>222</v>
      </c>
      <c r="E64" s="8" t="s">
        <v>223</v>
      </c>
      <c r="F64" s="8" t="s">
        <v>105</v>
      </c>
      <c r="G64" s="8" t="s">
        <v>211</v>
      </c>
      <c r="H64" s="5"/>
      <c r="I64" s="5"/>
      <c r="J64" s="5"/>
      <c r="K64" s="5"/>
    </row>
    <row r="65" ht="25.5" customHeight="1">
      <c r="A65" s="6">
        <v>64.0</v>
      </c>
      <c r="B65" s="7" t="s">
        <v>224</v>
      </c>
      <c r="C65" s="8">
        <v>67.0</v>
      </c>
      <c r="D65" s="8" t="s">
        <v>138</v>
      </c>
      <c r="E65" s="8" t="s">
        <v>123</v>
      </c>
      <c r="F65" s="8" t="s">
        <v>26</v>
      </c>
      <c r="G65" s="8" t="s">
        <v>117</v>
      </c>
      <c r="H65" s="5"/>
      <c r="I65" s="5"/>
      <c r="J65" s="5"/>
      <c r="K65" s="5"/>
    </row>
    <row r="66" ht="25.5" customHeight="1">
      <c r="A66" s="6">
        <v>65.0</v>
      </c>
      <c r="B66" s="7" t="s">
        <v>225</v>
      </c>
      <c r="C66" s="8">
        <v>286.0</v>
      </c>
      <c r="D66" s="9" t="s">
        <v>226</v>
      </c>
      <c r="E66" s="9" t="s">
        <v>227</v>
      </c>
      <c r="F66" s="9" t="s">
        <v>46</v>
      </c>
      <c r="G66" s="9" t="s">
        <v>228</v>
      </c>
      <c r="H66" s="5"/>
      <c r="I66" s="5"/>
      <c r="J66" s="5"/>
      <c r="K66" s="5"/>
    </row>
    <row r="67" ht="25.5" customHeight="1">
      <c r="A67" s="6">
        <v>66.0</v>
      </c>
      <c r="B67" s="7" t="s">
        <v>229</v>
      </c>
      <c r="C67" s="8">
        <v>335.0</v>
      </c>
      <c r="D67" s="9" t="s">
        <v>230</v>
      </c>
      <c r="E67" s="9" t="s">
        <v>231</v>
      </c>
      <c r="F67" s="9" t="s">
        <v>105</v>
      </c>
      <c r="G67" s="9" t="s">
        <v>232</v>
      </c>
      <c r="H67" s="5"/>
      <c r="I67" s="5"/>
      <c r="J67" s="5"/>
      <c r="K67" s="5"/>
    </row>
    <row r="68" ht="25.5" customHeight="1">
      <c r="A68" s="6">
        <v>67.0</v>
      </c>
      <c r="B68" s="7" t="s">
        <v>233</v>
      </c>
      <c r="C68" s="8">
        <v>270.0</v>
      </c>
      <c r="D68" s="9" t="s">
        <v>234</v>
      </c>
      <c r="E68" s="9" t="s">
        <v>235</v>
      </c>
      <c r="F68" s="9" t="s">
        <v>46</v>
      </c>
      <c r="G68" s="24" t="s">
        <v>37</v>
      </c>
      <c r="H68" s="5"/>
      <c r="I68" s="5"/>
      <c r="J68" s="5"/>
      <c r="K68" s="5"/>
    </row>
    <row r="69" ht="25.5" customHeight="1">
      <c r="A69" s="6">
        <v>68.0</v>
      </c>
      <c r="B69" s="7" t="s">
        <v>236</v>
      </c>
      <c r="C69" s="8">
        <v>217.0</v>
      </c>
      <c r="D69" s="8" t="s">
        <v>237</v>
      </c>
      <c r="E69" s="8" t="s">
        <v>238</v>
      </c>
      <c r="F69" s="8" t="s">
        <v>26</v>
      </c>
      <c r="G69" s="8" t="s">
        <v>239</v>
      </c>
      <c r="H69" s="5"/>
      <c r="I69" s="5"/>
      <c r="J69" s="5"/>
      <c r="K69" s="5"/>
    </row>
    <row r="70" ht="25.5" customHeight="1">
      <c r="A70" s="6">
        <v>69.0</v>
      </c>
      <c r="B70" s="7" t="s">
        <v>240</v>
      </c>
      <c r="C70" s="8">
        <v>45.0</v>
      </c>
      <c r="D70" s="8" t="s">
        <v>209</v>
      </c>
      <c r="E70" s="8" t="s">
        <v>241</v>
      </c>
      <c r="F70" s="8" t="s">
        <v>92</v>
      </c>
      <c r="G70" s="24" t="s">
        <v>215</v>
      </c>
      <c r="H70" s="23"/>
      <c r="I70" s="5"/>
      <c r="J70" s="5"/>
      <c r="K70" s="5"/>
    </row>
    <row r="71" ht="25.5" customHeight="1">
      <c r="A71" s="6">
        <v>70.0</v>
      </c>
      <c r="B71" s="7" t="s">
        <v>242</v>
      </c>
      <c r="C71" s="8">
        <v>165.0</v>
      </c>
      <c r="D71" s="8" t="s">
        <v>243</v>
      </c>
      <c r="E71" s="8" t="s">
        <v>244</v>
      </c>
      <c r="F71" s="8" t="s">
        <v>77</v>
      </c>
      <c r="G71" s="8" t="s">
        <v>245</v>
      </c>
      <c r="H71" s="5"/>
    </row>
    <row r="72" ht="25.5" customHeight="1">
      <c r="A72" s="6">
        <v>71.0</v>
      </c>
      <c r="B72" s="7" t="s">
        <v>246</v>
      </c>
      <c r="C72" s="8">
        <v>85.0</v>
      </c>
      <c r="D72" s="8" t="s">
        <v>75</v>
      </c>
      <c r="E72" s="8" t="s">
        <v>247</v>
      </c>
      <c r="F72" s="8" t="s">
        <v>92</v>
      </c>
      <c r="G72" s="8" t="s">
        <v>37</v>
      </c>
      <c r="H72" s="23"/>
      <c r="I72" s="5"/>
      <c r="J72" s="5"/>
      <c r="K72" s="5"/>
    </row>
    <row r="73" ht="25.5" customHeight="1">
      <c r="A73" s="6">
        <v>72.0</v>
      </c>
      <c r="B73" s="7" t="s">
        <v>248</v>
      </c>
      <c r="C73" s="8">
        <v>278.0</v>
      </c>
      <c r="D73" s="9" t="s">
        <v>249</v>
      </c>
      <c r="E73" s="9" t="s">
        <v>250</v>
      </c>
      <c r="F73" s="9" t="s">
        <v>26</v>
      </c>
      <c r="G73" s="9" t="s">
        <v>27</v>
      </c>
      <c r="H73" s="5"/>
      <c r="I73" s="5"/>
      <c r="J73" s="5"/>
      <c r="K73" s="5"/>
    </row>
    <row r="74" ht="25.5" customHeight="1">
      <c r="A74" s="6">
        <v>73.0</v>
      </c>
      <c r="B74" s="7" t="s">
        <v>251</v>
      </c>
      <c r="C74" s="8">
        <v>55.0</v>
      </c>
      <c r="D74" s="8" t="s">
        <v>231</v>
      </c>
      <c r="E74" s="8" t="s">
        <v>252</v>
      </c>
      <c r="F74" s="8" t="s">
        <v>46</v>
      </c>
      <c r="G74" s="8" t="s">
        <v>253</v>
      </c>
      <c r="H74" s="5"/>
      <c r="I74" s="5"/>
      <c r="J74" s="5"/>
      <c r="K74" s="5"/>
    </row>
    <row r="75" ht="25.5" customHeight="1">
      <c r="A75" s="6">
        <v>74.0</v>
      </c>
      <c r="B75" s="7" t="s">
        <v>254</v>
      </c>
      <c r="C75" s="8">
        <v>100.0</v>
      </c>
      <c r="D75" s="8" t="s">
        <v>255</v>
      </c>
      <c r="E75" s="8" t="s">
        <v>256</v>
      </c>
      <c r="F75" s="8" t="s">
        <v>92</v>
      </c>
      <c r="G75" s="8" t="s">
        <v>257</v>
      </c>
      <c r="H75" s="5"/>
      <c r="I75" s="5"/>
      <c r="J75" s="5"/>
      <c r="K75" s="5"/>
    </row>
    <row r="76" ht="25.5" customHeight="1">
      <c r="A76" s="6">
        <v>75.0</v>
      </c>
      <c r="B76" s="7" t="s">
        <v>258</v>
      </c>
      <c r="C76" s="8">
        <v>241.0</v>
      </c>
      <c r="D76" s="9" t="s">
        <v>259</v>
      </c>
      <c r="E76" s="9" t="s">
        <v>260</v>
      </c>
      <c r="F76" s="9" t="s">
        <v>105</v>
      </c>
      <c r="G76" s="9" t="s">
        <v>211</v>
      </c>
      <c r="H76" s="5"/>
      <c r="I76" s="5"/>
      <c r="J76" s="5"/>
      <c r="K76" s="5"/>
    </row>
    <row r="77" ht="25.5" customHeight="1">
      <c r="A77" s="6">
        <v>76.0</v>
      </c>
      <c r="B77" s="7" t="s">
        <v>261</v>
      </c>
      <c r="C77" s="8">
        <v>128.0</v>
      </c>
      <c r="D77" s="8" t="s">
        <v>131</v>
      </c>
      <c r="E77" s="8" t="s">
        <v>262</v>
      </c>
      <c r="F77" s="8" t="s">
        <v>105</v>
      </c>
      <c r="G77" s="8" t="s">
        <v>228</v>
      </c>
      <c r="H77" s="5"/>
      <c r="I77" s="5"/>
      <c r="J77" s="5"/>
      <c r="K77" s="5"/>
    </row>
    <row r="78" ht="25.5" customHeight="1">
      <c r="A78" s="6">
        <v>77.0</v>
      </c>
      <c r="B78" s="7" t="s">
        <v>263</v>
      </c>
      <c r="C78" s="8">
        <v>98.0</v>
      </c>
      <c r="D78" s="8" t="s">
        <v>138</v>
      </c>
      <c r="E78" s="8" t="s">
        <v>264</v>
      </c>
      <c r="F78" s="8" t="s">
        <v>10</v>
      </c>
      <c r="G78" s="8" t="s">
        <v>265</v>
      </c>
      <c r="H78" s="28"/>
      <c r="I78" s="28"/>
      <c r="J78" s="28"/>
      <c r="K78" s="28"/>
    </row>
    <row r="79" ht="25.5" customHeight="1">
      <c r="A79" s="6">
        <v>78.0</v>
      </c>
      <c r="B79" s="7" t="s">
        <v>266</v>
      </c>
      <c r="C79" s="8">
        <v>213.0</v>
      </c>
      <c r="D79" s="8" t="s">
        <v>75</v>
      </c>
      <c r="E79" s="8" t="s">
        <v>267</v>
      </c>
      <c r="F79" s="8" t="s">
        <v>105</v>
      </c>
      <c r="G79" s="8" t="s">
        <v>245</v>
      </c>
      <c r="H79" s="5"/>
      <c r="I79" s="5"/>
      <c r="J79" s="5"/>
      <c r="K79" s="5"/>
    </row>
    <row r="80" ht="25.5" customHeight="1">
      <c r="A80" s="6">
        <v>79.0</v>
      </c>
      <c r="B80" s="7" t="s">
        <v>268</v>
      </c>
      <c r="C80" s="8">
        <v>320.0</v>
      </c>
      <c r="D80" s="9" t="s">
        <v>269</v>
      </c>
      <c r="E80" s="9" t="s">
        <v>270</v>
      </c>
      <c r="F80" s="9" t="s">
        <v>105</v>
      </c>
      <c r="G80" s="9" t="s">
        <v>37</v>
      </c>
      <c r="H80" s="5"/>
      <c r="I80" s="5"/>
      <c r="J80" s="5"/>
      <c r="K80" s="5"/>
    </row>
    <row r="81" ht="25.5" customHeight="1">
      <c r="A81" s="6">
        <v>80.0</v>
      </c>
      <c r="B81" s="7" t="s">
        <v>271</v>
      </c>
      <c r="C81" s="8">
        <v>90.0</v>
      </c>
      <c r="D81" s="8" t="s">
        <v>272</v>
      </c>
      <c r="E81" s="8" t="s">
        <v>273</v>
      </c>
      <c r="F81" s="8" t="s">
        <v>105</v>
      </c>
      <c r="G81" s="8" t="s">
        <v>274</v>
      </c>
      <c r="H81" s="5"/>
      <c r="I81" s="5"/>
      <c r="J81" s="5"/>
      <c r="K81" s="5"/>
    </row>
    <row r="82" ht="25.5" customHeight="1">
      <c r="A82" s="6">
        <v>81.0</v>
      </c>
      <c r="B82" s="7" t="s">
        <v>275</v>
      </c>
      <c r="C82" s="8">
        <v>87.0</v>
      </c>
      <c r="D82" s="8" t="s">
        <v>234</v>
      </c>
      <c r="E82" s="8" t="s">
        <v>276</v>
      </c>
      <c r="F82" s="8" t="s">
        <v>92</v>
      </c>
      <c r="G82" s="8" t="s">
        <v>277</v>
      </c>
      <c r="H82" s="5"/>
      <c r="I82" s="5"/>
      <c r="J82" s="5"/>
      <c r="K82" s="5"/>
    </row>
    <row r="83" ht="25.5" customHeight="1">
      <c r="A83" s="6">
        <v>82.0</v>
      </c>
      <c r="B83" s="7" t="s">
        <v>278</v>
      </c>
      <c r="C83" s="8">
        <v>52.0</v>
      </c>
      <c r="D83" s="8" t="s">
        <v>279</v>
      </c>
      <c r="E83" s="8" t="s">
        <v>280</v>
      </c>
      <c r="F83" s="8" t="s">
        <v>105</v>
      </c>
      <c r="G83" s="24" t="s">
        <v>281</v>
      </c>
      <c r="H83" s="23"/>
      <c r="I83" s="5"/>
      <c r="J83" s="5"/>
      <c r="K83" s="5"/>
    </row>
    <row r="84" ht="25.5" customHeight="1">
      <c r="A84" s="6">
        <v>83.0</v>
      </c>
      <c r="B84" s="7" t="s">
        <v>282</v>
      </c>
      <c r="C84" s="8">
        <v>171.0</v>
      </c>
      <c r="D84" s="8" t="s">
        <v>283</v>
      </c>
      <c r="E84" s="8" t="s">
        <v>284</v>
      </c>
      <c r="F84" s="8" t="s">
        <v>105</v>
      </c>
      <c r="G84" s="8" t="s">
        <v>37</v>
      </c>
      <c r="H84" s="5"/>
      <c r="I84" s="5"/>
      <c r="J84" s="5"/>
      <c r="K84" s="5"/>
    </row>
    <row r="85" ht="25.5" customHeight="1">
      <c r="A85" s="6">
        <v>84.0</v>
      </c>
      <c r="B85" s="7" t="s">
        <v>285</v>
      </c>
      <c r="C85" s="8">
        <v>57.0</v>
      </c>
      <c r="D85" s="8" t="s">
        <v>234</v>
      </c>
      <c r="E85" s="8" t="s">
        <v>286</v>
      </c>
      <c r="F85" s="8" t="s">
        <v>46</v>
      </c>
      <c r="G85" s="8" t="s">
        <v>211</v>
      </c>
      <c r="H85" s="5"/>
      <c r="I85" s="5"/>
      <c r="J85" s="5"/>
      <c r="K85" s="5"/>
    </row>
    <row r="86" ht="25.5" customHeight="1">
      <c r="A86" s="6">
        <v>85.0</v>
      </c>
      <c r="B86" s="7" t="s">
        <v>287</v>
      </c>
      <c r="C86" s="8">
        <v>296.0</v>
      </c>
      <c r="D86" s="9" t="s">
        <v>209</v>
      </c>
      <c r="E86" s="9" t="s">
        <v>288</v>
      </c>
      <c r="F86" s="9" t="s">
        <v>10</v>
      </c>
      <c r="G86" s="9" t="s">
        <v>228</v>
      </c>
      <c r="H86" s="5"/>
      <c r="I86" s="5"/>
      <c r="J86" s="5"/>
      <c r="K86" s="5"/>
    </row>
    <row r="87" ht="25.5" customHeight="1">
      <c r="A87" s="6">
        <v>86.0</v>
      </c>
      <c r="B87" s="7" t="s">
        <v>289</v>
      </c>
      <c r="C87" s="8">
        <v>298.0</v>
      </c>
      <c r="D87" s="9" t="s">
        <v>290</v>
      </c>
      <c r="E87" s="9" t="s">
        <v>291</v>
      </c>
      <c r="F87" s="9" t="s">
        <v>10</v>
      </c>
      <c r="G87" s="9" t="s">
        <v>55</v>
      </c>
      <c r="H87" s="5"/>
      <c r="I87" s="5"/>
      <c r="J87" s="5"/>
      <c r="K87" s="5"/>
    </row>
    <row r="88" ht="25.5" customHeight="1">
      <c r="A88" s="6">
        <v>87.0</v>
      </c>
      <c r="B88" s="7" t="s">
        <v>292</v>
      </c>
      <c r="C88" s="8">
        <v>223.0</v>
      </c>
      <c r="D88" s="8" t="s">
        <v>293</v>
      </c>
      <c r="E88" s="8" t="s">
        <v>294</v>
      </c>
      <c r="F88" s="8" t="s">
        <v>77</v>
      </c>
      <c r="G88" s="8" t="s">
        <v>72</v>
      </c>
      <c r="H88" s="5"/>
      <c r="I88" s="5"/>
      <c r="J88" s="5"/>
      <c r="K88" s="5"/>
    </row>
    <row r="89" ht="25.5" customHeight="1">
      <c r="A89" s="6">
        <v>88.0</v>
      </c>
      <c r="B89" s="7" t="s">
        <v>295</v>
      </c>
      <c r="C89" s="8">
        <v>214.0</v>
      </c>
      <c r="D89" s="8" t="s">
        <v>296</v>
      </c>
      <c r="E89" s="8" t="s">
        <v>297</v>
      </c>
      <c r="F89" s="8" t="s">
        <v>105</v>
      </c>
      <c r="G89" s="8" t="s">
        <v>298</v>
      </c>
      <c r="H89" s="23"/>
      <c r="I89" s="5"/>
      <c r="J89" s="5"/>
      <c r="K89" s="5"/>
    </row>
    <row r="90" ht="25.5" customHeight="1">
      <c r="A90" s="6">
        <v>89.0</v>
      </c>
      <c r="B90" s="7" t="s">
        <v>299</v>
      </c>
      <c r="C90" s="8">
        <v>276.0</v>
      </c>
      <c r="D90" s="9" t="s">
        <v>138</v>
      </c>
      <c r="E90" s="9" t="s">
        <v>300</v>
      </c>
      <c r="F90" s="9" t="s">
        <v>77</v>
      </c>
      <c r="G90" s="24" t="s">
        <v>301</v>
      </c>
      <c r="H90" s="5"/>
      <c r="I90" s="5"/>
      <c r="J90" s="5"/>
      <c r="K90" s="5"/>
    </row>
    <row r="91" ht="25.5" customHeight="1">
      <c r="A91" s="6">
        <v>90.0</v>
      </c>
      <c r="B91" s="7" t="s">
        <v>302</v>
      </c>
      <c r="C91" s="8">
        <v>82.0</v>
      </c>
      <c r="D91" s="8" t="s">
        <v>303</v>
      </c>
      <c r="E91" s="8" t="s">
        <v>304</v>
      </c>
      <c r="F91" s="8" t="s">
        <v>77</v>
      </c>
      <c r="G91" s="8" t="s">
        <v>37</v>
      </c>
      <c r="H91" s="5"/>
      <c r="I91" s="5"/>
      <c r="J91" s="5"/>
      <c r="K91" s="5"/>
    </row>
    <row r="92" ht="25.5" customHeight="1">
      <c r="A92" s="6">
        <v>91.0</v>
      </c>
      <c r="B92" s="7" t="s">
        <v>305</v>
      </c>
      <c r="C92" s="8">
        <v>53.0</v>
      </c>
      <c r="D92" s="8" t="s">
        <v>306</v>
      </c>
      <c r="E92" s="8" t="s">
        <v>307</v>
      </c>
      <c r="F92" s="8" t="s">
        <v>92</v>
      </c>
      <c r="G92" s="8" t="s">
        <v>215</v>
      </c>
      <c r="H92" s="5"/>
      <c r="I92" s="5"/>
      <c r="J92" s="5"/>
      <c r="K92" s="5"/>
    </row>
    <row r="93" ht="25.5" customHeight="1">
      <c r="A93" s="6">
        <v>92.0</v>
      </c>
      <c r="B93" s="7" t="s">
        <v>308</v>
      </c>
      <c r="C93" s="8">
        <v>61.0</v>
      </c>
      <c r="D93" s="8" t="s">
        <v>309</v>
      </c>
      <c r="E93" s="8" t="s">
        <v>310</v>
      </c>
      <c r="F93" s="8" t="s">
        <v>77</v>
      </c>
      <c r="G93" s="24" t="s">
        <v>211</v>
      </c>
      <c r="H93" s="5"/>
      <c r="I93" s="5"/>
      <c r="J93" s="5"/>
      <c r="K93" s="5"/>
    </row>
    <row r="94" ht="25.5" customHeight="1">
      <c r="A94" s="6">
        <v>93.0</v>
      </c>
      <c r="B94" s="7" t="s">
        <v>311</v>
      </c>
      <c r="C94" s="8">
        <v>125.0</v>
      </c>
      <c r="D94" s="8" t="s">
        <v>312</v>
      </c>
      <c r="E94" s="8" t="s">
        <v>313</v>
      </c>
      <c r="F94" s="8" t="s">
        <v>77</v>
      </c>
      <c r="G94" s="8" t="s">
        <v>228</v>
      </c>
      <c r="H94" s="5"/>
      <c r="I94" s="5"/>
      <c r="J94" s="5"/>
      <c r="K94" s="5"/>
    </row>
    <row r="95" ht="25.5" customHeight="1">
      <c r="A95" s="6">
        <v>94.0</v>
      </c>
      <c r="B95" s="7" t="s">
        <v>314</v>
      </c>
      <c r="C95" s="8">
        <v>96.0</v>
      </c>
      <c r="D95" s="8" t="s">
        <v>315</v>
      </c>
      <c r="E95" s="8" t="s">
        <v>316</v>
      </c>
      <c r="F95" s="8" t="s">
        <v>105</v>
      </c>
      <c r="G95" s="8" t="s">
        <v>27</v>
      </c>
      <c r="H95" s="29"/>
      <c r="I95" s="29"/>
      <c r="J95" s="29"/>
      <c r="K95" s="29"/>
    </row>
    <row r="96" ht="20.25" customHeight="1">
      <c r="A96" s="6">
        <v>95.0</v>
      </c>
      <c r="B96" s="7" t="s">
        <v>317</v>
      </c>
      <c r="C96" s="8">
        <v>59.0</v>
      </c>
      <c r="D96" s="8" t="s">
        <v>318</v>
      </c>
      <c r="E96" s="8" t="s">
        <v>319</v>
      </c>
      <c r="F96" s="8" t="s">
        <v>105</v>
      </c>
      <c r="G96" s="8" t="s">
        <v>211</v>
      </c>
      <c r="H96" s="5"/>
      <c r="I96" s="5"/>
      <c r="J96" s="5"/>
      <c r="K96" s="5"/>
    </row>
    <row r="97" ht="25.5" customHeight="1">
      <c r="A97" s="6">
        <v>96.0</v>
      </c>
      <c r="B97" s="7" t="s">
        <v>320</v>
      </c>
      <c r="C97" s="8">
        <v>147.0</v>
      </c>
      <c r="D97" s="8" t="s">
        <v>321</v>
      </c>
      <c r="E97" s="8" t="s">
        <v>322</v>
      </c>
      <c r="F97" s="8" t="s">
        <v>105</v>
      </c>
      <c r="G97" s="8" t="s">
        <v>228</v>
      </c>
      <c r="H97" s="5"/>
      <c r="I97" s="5"/>
      <c r="J97" s="5"/>
      <c r="K97" s="5"/>
    </row>
    <row r="98" ht="25.5" customHeight="1">
      <c r="A98" s="6">
        <v>97.0</v>
      </c>
      <c r="B98" s="7" t="s">
        <v>323</v>
      </c>
      <c r="C98" s="8">
        <v>182.0</v>
      </c>
      <c r="D98" s="8" t="s">
        <v>122</v>
      </c>
      <c r="E98" s="8" t="s">
        <v>324</v>
      </c>
      <c r="F98" s="8" t="s">
        <v>105</v>
      </c>
      <c r="G98" s="8" t="s">
        <v>55</v>
      </c>
      <c r="H98" s="5"/>
      <c r="I98" s="5"/>
      <c r="J98" s="5"/>
      <c r="K98" s="5"/>
    </row>
    <row r="99" ht="25.5" customHeight="1">
      <c r="A99" s="6">
        <v>98.0</v>
      </c>
      <c r="B99" s="7" t="s">
        <v>325</v>
      </c>
      <c r="C99" s="8">
        <v>130.0</v>
      </c>
      <c r="D99" s="8" t="s">
        <v>326</v>
      </c>
      <c r="E99" s="8" t="s">
        <v>139</v>
      </c>
      <c r="F99" s="8" t="s">
        <v>77</v>
      </c>
      <c r="G99" s="8"/>
      <c r="H99" s="23"/>
      <c r="I99" s="5"/>
      <c r="J99" s="5"/>
      <c r="K99" s="5"/>
    </row>
    <row r="100" ht="25.5" customHeight="1">
      <c r="A100" s="6">
        <v>99.0</v>
      </c>
      <c r="B100" s="7" t="s">
        <v>327</v>
      </c>
      <c r="C100" s="8">
        <v>315.0</v>
      </c>
      <c r="D100" s="9" t="s">
        <v>328</v>
      </c>
      <c r="E100" s="9" t="s">
        <v>198</v>
      </c>
      <c r="F100" s="9" t="s">
        <v>77</v>
      </c>
      <c r="G100" s="9" t="s">
        <v>55</v>
      </c>
      <c r="H100" s="5"/>
      <c r="I100" s="5"/>
      <c r="J100" s="5"/>
      <c r="K100" s="5"/>
    </row>
    <row r="101" ht="25.5" customHeight="1">
      <c r="A101" s="6">
        <v>100.0</v>
      </c>
      <c r="B101" s="7" t="s">
        <v>329</v>
      </c>
      <c r="C101" s="8">
        <v>341.0</v>
      </c>
      <c r="D101" s="9" t="s">
        <v>330</v>
      </c>
      <c r="E101" s="9" t="s">
        <v>331</v>
      </c>
      <c r="F101" s="9" t="s">
        <v>92</v>
      </c>
      <c r="G101" s="9" t="s">
        <v>37</v>
      </c>
      <c r="H101" s="5"/>
      <c r="I101" s="5"/>
      <c r="J101" s="5"/>
      <c r="K101" s="5"/>
    </row>
    <row r="102" ht="25.5" customHeight="1">
      <c r="A102" s="6">
        <v>101.0</v>
      </c>
      <c r="B102" s="7" t="s">
        <v>332</v>
      </c>
      <c r="C102" s="8">
        <v>297.0</v>
      </c>
      <c r="D102" s="9" t="s">
        <v>333</v>
      </c>
      <c r="E102" s="9" t="s">
        <v>334</v>
      </c>
      <c r="F102" s="9" t="s">
        <v>92</v>
      </c>
      <c r="G102" s="9" t="s">
        <v>37</v>
      </c>
      <c r="H102" s="5"/>
      <c r="I102" s="5"/>
      <c r="J102" s="5"/>
      <c r="K102" s="5"/>
    </row>
    <row r="103" ht="25.5" customHeight="1">
      <c r="A103" s="6">
        <v>102.0</v>
      </c>
      <c r="B103" s="7" t="s">
        <v>335</v>
      </c>
      <c r="C103" s="8">
        <v>218.0</v>
      </c>
      <c r="D103" s="8" t="s">
        <v>95</v>
      </c>
      <c r="E103" s="8" t="s">
        <v>336</v>
      </c>
      <c r="F103" s="8" t="s">
        <v>46</v>
      </c>
      <c r="G103" s="8" t="s">
        <v>337</v>
      </c>
      <c r="H103" s="5"/>
      <c r="I103" s="5"/>
      <c r="J103" s="5"/>
      <c r="K103" s="5"/>
    </row>
    <row r="104" ht="25.5" customHeight="1">
      <c r="A104" s="6">
        <v>103.0</v>
      </c>
      <c r="B104" s="7" t="s">
        <v>338</v>
      </c>
      <c r="C104" s="8">
        <v>121.0</v>
      </c>
      <c r="D104" s="8" t="s">
        <v>339</v>
      </c>
      <c r="E104" s="8" t="s">
        <v>340</v>
      </c>
      <c r="F104" s="8" t="s">
        <v>77</v>
      </c>
      <c r="G104" s="8" t="s">
        <v>228</v>
      </c>
      <c r="H104" s="5"/>
      <c r="I104" s="5"/>
      <c r="J104" s="5"/>
      <c r="K104" s="5"/>
    </row>
    <row r="105" ht="25.5" customHeight="1">
      <c r="A105" s="6">
        <v>105.0</v>
      </c>
      <c r="B105" s="7" t="s">
        <v>341</v>
      </c>
      <c r="C105" s="8">
        <v>227.0</v>
      </c>
      <c r="D105" s="8" t="s">
        <v>159</v>
      </c>
      <c r="E105" s="8" t="s">
        <v>342</v>
      </c>
      <c r="F105" s="8" t="s">
        <v>105</v>
      </c>
      <c r="G105" s="8" t="s">
        <v>337</v>
      </c>
      <c r="H105" s="5"/>
      <c r="I105" s="5"/>
      <c r="J105" s="5"/>
      <c r="K105" s="5"/>
    </row>
    <row r="106" ht="25.5" customHeight="1">
      <c r="A106" s="6">
        <v>106.0</v>
      </c>
      <c r="B106" s="7" t="s">
        <v>343</v>
      </c>
      <c r="C106" s="8">
        <v>44.0</v>
      </c>
      <c r="D106" s="8" t="s">
        <v>344</v>
      </c>
      <c r="E106" s="8" t="s">
        <v>345</v>
      </c>
      <c r="F106" s="8" t="s">
        <v>10</v>
      </c>
      <c r="G106" s="24" t="s">
        <v>281</v>
      </c>
      <c r="H106" s="5"/>
      <c r="I106" s="5"/>
      <c r="J106" s="5"/>
      <c r="K106" s="5"/>
    </row>
  </sheetData>
  <autoFilter ref="$F$1:$F$106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9.71"/>
    <col customWidth="1" min="2" max="2" width="13.14"/>
    <col customWidth="1" min="3" max="3" width="8.86"/>
    <col customWidth="1" min="4" max="4" width="24.29"/>
    <col customWidth="1" min="5" max="5" width="27.0"/>
    <col customWidth="1" min="6" max="6" width="11.71"/>
    <col customWidth="1" min="7" max="7" width="28.71"/>
    <col customWidth="1" min="8" max="8" width="15.14"/>
    <col customWidth="1" min="9" max="10" width="8.86"/>
    <col customWidth="1" min="11" max="11" width="28.71"/>
  </cols>
  <sheetData>
    <row r="1" ht="24.75" customHeight="1">
      <c r="A1" s="1" t="s">
        <v>0</v>
      </c>
      <c r="B1" s="1" t="s">
        <v>346</v>
      </c>
      <c r="C1" s="3" t="s">
        <v>2</v>
      </c>
      <c r="D1" s="3" t="s">
        <v>3</v>
      </c>
      <c r="E1" s="4" t="s">
        <v>4</v>
      </c>
      <c r="F1" s="4" t="s">
        <v>5</v>
      </c>
      <c r="G1" s="3" t="s">
        <v>6</v>
      </c>
      <c r="H1" s="5"/>
    </row>
    <row r="2" ht="24.75" customHeight="1">
      <c r="A2" s="23">
        <v>1.0</v>
      </c>
      <c r="B2" s="30">
        <v>0.7354166666666667</v>
      </c>
      <c r="C2" s="8">
        <v>65.0</v>
      </c>
      <c r="D2" s="8" t="s">
        <v>347</v>
      </c>
      <c r="E2" s="8" t="s">
        <v>348</v>
      </c>
      <c r="F2" s="8" t="s">
        <v>349</v>
      </c>
      <c r="G2" s="8" t="s">
        <v>21</v>
      </c>
      <c r="H2" s="23"/>
      <c r="I2" s="10"/>
      <c r="J2" s="11" t="s">
        <v>350</v>
      </c>
      <c r="K2" s="12"/>
    </row>
    <row r="3" ht="24.75" customHeight="1">
      <c r="A3" s="23">
        <v>2.0</v>
      </c>
      <c r="B3" s="30">
        <v>0.7493055555555556</v>
      </c>
      <c r="C3" s="8">
        <v>251.0</v>
      </c>
      <c r="D3" s="9" t="s">
        <v>351</v>
      </c>
      <c r="E3" s="9" t="s">
        <v>352</v>
      </c>
      <c r="F3" s="9" t="s">
        <v>353</v>
      </c>
      <c r="G3" s="9" t="s">
        <v>97</v>
      </c>
      <c r="I3" s="31"/>
      <c r="J3" s="31" t="s">
        <v>17</v>
      </c>
      <c r="K3" s="31" t="s">
        <v>354</v>
      </c>
    </row>
    <row r="4" ht="24.75" customHeight="1">
      <c r="A4" s="23">
        <v>3.0</v>
      </c>
      <c r="B4" s="32">
        <v>0.7826388888888889</v>
      </c>
      <c r="C4" s="8">
        <v>63.0</v>
      </c>
      <c r="D4" s="8" t="s">
        <v>355</v>
      </c>
      <c r="E4" s="8" t="s">
        <v>356</v>
      </c>
      <c r="F4" s="8" t="s">
        <v>349</v>
      </c>
      <c r="G4" s="8" t="s">
        <v>136</v>
      </c>
      <c r="H4" s="23"/>
      <c r="I4" s="31"/>
      <c r="J4" s="31" t="s">
        <v>22</v>
      </c>
      <c r="K4" s="31" t="s">
        <v>357</v>
      </c>
    </row>
    <row r="5" ht="24.75" customHeight="1">
      <c r="A5" s="20">
        <v>4.0</v>
      </c>
      <c r="B5" s="33">
        <v>0.8083333333333333</v>
      </c>
      <c r="C5" s="18">
        <v>281.0</v>
      </c>
      <c r="D5" s="19" t="s">
        <v>358</v>
      </c>
      <c r="E5" s="19" t="s">
        <v>359</v>
      </c>
      <c r="F5" s="19" t="s">
        <v>349</v>
      </c>
      <c r="G5" s="19"/>
      <c r="H5" s="20" t="s">
        <v>360</v>
      </c>
      <c r="I5" s="31"/>
      <c r="J5" s="31" t="s">
        <v>29</v>
      </c>
      <c r="K5" s="31" t="s">
        <v>27</v>
      </c>
    </row>
    <row r="6" ht="24.75" customHeight="1">
      <c r="A6" s="20">
        <v>5.0</v>
      </c>
      <c r="B6" s="33">
        <v>0.8125</v>
      </c>
      <c r="C6" s="18">
        <v>285.0</v>
      </c>
      <c r="D6" s="19" t="s">
        <v>361</v>
      </c>
      <c r="E6" s="19" t="s">
        <v>362</v>
      </c>
      <c r="F6" s="19" t="s">
        <v>363</v>
      </c>
      <c r="G6" s="19" t="s">
        <v>364</v>
      </c>
      <c r="H6" s="20" t="s">
        <v>365</v>
      </c>
      <c r="I6" s="5"/>
      <c r="J6" s="5"/>
      <c r="K6" s="34"/>
    </row>
    <row r="7" ht="24.75" customHeight="1">
      <c r="A7" s="20">
        <v>6.0</v>
      </c>
      <c r="B7" s="35">
        <v>0.8131944444444444</v>
      </c>
      <c r="C7" s="18">
        <v>167.0</v>
      </c>
      <c r="D7" s="18" t="s">
        <v>366</v>
      </c>
      <c r="E7" s="18" t="s">
        <v>367</v>
      </c>
      <c r="F7" s="18" t="s">
        <v>368</v>
      </c>
      <c r="G7" s="18" t="s">
        <v>337</v>
      </c>
      <c r="H7" s="20" t="s">
        <v>369</v>
      </c>
      <c r="I7" s="5"/>
      <c r="J7" s="5"/>
      <c r="K7" s="5"/>
    </row>
    <row r="8" ht="24.75" customHeight="1">
      <c r="A8" s="23">
        <v>7.0</v>
      </c>
      <c r="B8" s="32">
        <v>0.8208333333333333</v>
      </c>
      <c r="C8" s="8">
        <v>78.0</v>
      </c>
      <c r="D8" s="8" t="s">
        <v>318</v>
      </c>
      <c r="E8" s="8" t="s">
        <v>370</v>
      </c>
      <c r="F8" s="8" t="s">
        <v>368</v>
      </c>
      <c r="G8" s="24" t="s">
        <v>257</v>
      </c>
      <c r="H8" s="5"/>
      <c r="I8" s="5"/>
      <c r="J8" s="5"/>
      <c r="K8" s="5"/>
    </row>
    <row r="9" ht="24.75" customHeight="1">
      <c r="A9" s="20">
        <v>8.0</v>
      </c>
      <c r="B9" s="33">
        <v>0.8256944444444444</v>
      </c>
      <c r="C9" s="19">
        <v>321.0</v>
      </c>
      <c r="D9" s="19" t="s">
        <v>351</v>
      </c>
      <c r="E9" s="19" t="s">
        <v>371</v>
      </c>
      <c r="F9" s="19" t="s">
        <v>353</v>
      </c>
      <c r="G9" s="22" t="s">
        <v>55</v>
      </c>
      <c r="H9" s="20" t="s">
        <v>372</v>
      </c>
      <c r="I9" s="5"/>
      <c r="J9" s="5"/>
      <c r="K9" s="5"/>
    </row>
    <row r="10" ht="24.75" customHeight="1">
      <c r="A10" s="20">
        <v>9.0</v>
      </c>
      <c r="B10" s="33">
        <v>0.8270833333333333</v>
      </c>
      <c r="C10" s="18">
        <v>212.0</v>
      </c>
      <c r="D10" s="19" t="s">
        <v>373</v>
      </c>
      <c r="E10" s="19" t="s">
        <v>374</v>
      </c>
      <c r="F10" s="19" t="s">
        <v>375</v>
      </c>
      <c r="G10" s="19" t="s">
        <v>376</v>
      </c>
      <c r="H10" s="20" t="s">
        <v>377</v>
      </c>
      <c r="I10" s="5"/>
      <c r="J10" s="5"/>
      <c r="K10" s="5"/>
    </row>
    <row r="11" ht="24.75" customHeight="1">
      <c r="A11" s="23">
        <v>10.0</v>
      </c>
      <c r="B11" s="30">
        <v>0.8277777777777777</v>
      </c>
      <c r="C11" s="9">
        <v>325.0</v>
      </c>
      <c r="D11" s="9" t="s">
        <v>378</v>
      </c>
      <c r="E11" s="9" t="s">
        <v>379</v>
      </c>
      <c r="F11" s="9" t="s">
        <v>353</v>
      </c>
      <c r="G11" s="9" t="s">
        <v>27</v>
      </c>
      <c r="H11" s="23"/>
      <c r="I11" s="5"/>
      <c r="J11" s="5"/>
      <c r="K11" s="5"/>
    </row>
    <row r="12" ht="24.75" customHeight="1">
      <c r="A12" s="23">
        <v>11.0</v>
      </c>
      <c r="B12" s="30">
        <v>0.8381944444444445</v>
      </c>
      <c r="C12" s="9">
        <v>340.0</v>
      </c>
      <c r="D12" s="9" t="s">
        <v>380</v>
      </c>
      <c r="E12" s="9" t="s">
        <v>381</v>
      </c>
      <c r="F12" s="9" t="s">
        <v>353</v>
      </c>
      <c r="G12" s="9" t="s">
        <v>382</v>
      </c>
      <c r="H12" s="23"/>
      <c r="I12" s="5"/>
      <c r="J12" s="5"/>
      <c r="K12" s="5"/>
    </row>
    <row r="13" ht="24.75" customHeight="1">
      <c r="A13" s="23">
        <v>12.0</v>
      </c>
      <c r="B13" s="32">
        <v>0.8458333333333333</v>
      </c>
      <c r="C13" s="8">
        <v>156.0</v>
      </c>
      <c r="D13" s="8" t="s">
        <v>383</v>
      </c>
      <c r="E13" s="8" t="s">
        <v>384</v>
      </c>
      <c r="F13" s="8" t="s">
        <v>349</v>
      </c>
      <c r="G13" s="8" t="s">
        <v>27</v>
      </c>
      <c r="H13" s="23"/>
      <c r="I13" s="5"/>
      <c r="J13" s="5"/>
      <c r="K13" s="5"/>
    </row>
    <row r="14" ht="24.75" customHeight="1">
      <c r="A14" s="23">
        <v>13.0</v>
      </c>
      <c r="B14" s="32">
        <v>0.85</v>
      </c>
      <c r="C14" s="8">
        <v>138.0</v>
      </c>
      <c r="D14" s="8" t="s">
        <v>385</v>
      </c>
      <c r="E14" s="8" t="s">
        <v>386</v>
      </c>
      <c r="F14" s="8" t="s">
        <v>363</v>
      </c>
      <c r="G14" s="8" t="s">
        <v>183</v>
      </c>
      <c r="H14" s="23"/>
      <c r="I14" s="5"/>
      <c r="J14" s="5"/>
      <c r="K14" s="5"/>
    </row>
    <row r="15" ht="24.75" customHeight="1">
      <c r="A15" s="23">
        <v>14.0</v>
      </c>
      <c r="B15" s="30">
        <v>0.8541666666666666</v>
      </c>
      <c r="C15" s="8">
        <v>83.0</v>
      </c>
      <c r="D15" s="8" t="s">
        <v>387</v>
      </c>
      <c r="E15" s="8" t="s">
        <v>388</v>
      </c>
      <c r="F15" s="8" t="s">
        <v>349</v>
      </c>
      <c r="G15" s="24" t="s">
        <v>257</v>
      </c>
      <c r="H15" s="23"/>
      <c r="I15" s="5"/>
      <c r="J15" s="5"/>
      <c r="K15" s="5"/>
    </row>
    <row r="16" ht="24.75" customHeight="1">
      <c r="A16" s="23">
        <v>15.0</v>
      </c>
      <c r="B16" s="32">
        <v>0.8548611111111111</v>
      </c>
      <c r="C16" s="8">
        <v>79.0</v>
      </c>
      <c r="D16" s="8" t="s">
        <v>389</v>
      </c>
      <c r="E16" s="8" t="s">
        <v>390</v>
      </c>
      <c r="F16" s="8" t="s">
        <v>363</v>
      </c>
      <c r="G16" s="24" t="s">
        <v>257</v>
      </c>
      <c r="H16" s="23"/>
      <c r="I16" s="5"/>
      <c r="J16" s="5"/>
      <c r="K16" s="5"/>
    </row>
    <row r="17" ht="24.75" customHeight="1">
      <c r="A17" s="23">
        <v>16.0</v>
      </c>
      <c r="B17" s="30">
        <v>0.8611111111111112</v>
      </c>
      <c r="C17" s="9">
        <v>330.0</v>
      </c>
      <c r="D17" s="9" t="s">
        <v>391</v>
      </c>
      <c r="E17" s="9" t="s">
        <v>392</v>
      </c>
      <c r="F17" s="9" t="s">
        <v>353</v>
      </c>
      <c r="G17" s="9"/>
      <c r="H17" s="23"/>
      <c r="I17" s="5"/>
      <c r="J17" s="5"/>
      <c r="K17" s="5"/>
    </row>
    <row r="18" ht="24.75" customHeight="1">
      <c r="A18" s="20">
        <v>17.0</v>
      </c>
      <c r="B18" s="35">
        <v>0.8659722222222223</v>
      </c>
      <c r="C18" s="18">
        <v>80.0</v>
      </c>
      <c r="D18" s="18" t="s">
        <v>393</v>
      </c>
      <c r="E18" s="18" t="s">
        <v>15</v>
      </c>
      <c r="F18" s="18" t="s">
        <v>394</v>
      </c>
      <c r="G18" s="18" t="s">
        <v>395</v>
      </c>
      <c r="H18" s="20" t="s">
        <v>396</v>
      </c>
      <c r="I18" s="5"/>
      <c r="J18" s="5"/>
      <c r="K18" s="5"/>
    </row>
    <row r="19" ht="24.75" customHeight="1">
      <c r="A19" s="23">
        <v>18.0</v>
      </c>
      <c r="B19" s="32">
        <v>0.8666666666666667</v>
      </c>
      <c r="C19" s="8">
        <v>88.0</v>
      </c>
      <c r="D19" s="8" t="s">
        <v>397</v>
      </c>
      <c r="E19" s="8" t="s">
        <v>398</v>
      </c>
      <c r="F19" s="8" t="s">
        <v>394</v>
      </c>
      <c r="G19" s="8" t="s">
        <v>399</v>
      </c>
      <c r="H19" s="23"/>
      <c r="I19" s="5"/>
      <c r="J19" s="5"/>
      <c r="K19" s="5"/>
    </row>
    <row r="20" ht="24.75" customHeight="1">
      <c r="A20" s="20">
        <v>19.0</v>
      </c>
      <c r="B20" s="35">
        <v>0.8673611111111111</v>
      </c>
      <c r="C20" s="18">
        <v>86.0</v>
      </c>
      <c r="D20" s="18" t="s">
        <v>400</v>
      </c>
      <c r="E20" s="18" t="s">
        <v>401</v>
      </c>
      <c r="F20" s="18" t="s">
        <v>402</v>
      </c>
      <c r="G20" s="22" t="s">
        <v>257</v>
      </c>
      <c r="H20" s="20" t="s">
        <v>403</v>
      </c>
      <c r="I20" s="5"/>
      <c r="J20" s="5"/>
      <c r="K20" s="5"/>
    </row>
    <row r="21" ht="24.75" customHeight="1">
      <c r="A21" s="23">
        <v>20.0</v>
      </c>
      <c r="B21" s="30">
        <v>0.8715277777777778</v>
      </c>
      <c r="C21" s="8">
        <v>269.0</v>
      </c>
      <c r="D21" s="9" t="s">
        <v>404</v>
      </c>
      <c r="E21" s="9" t="s">
        <v>405</v>
      </c>
      <c r="F21" s="24" t="s">
        <v>363</v>
      </c>
      <c r="G21" s="9" t="s">
        <v>406</v>
      </c>
      <c r="H21" s="23"/>
      <c r="I21" s="5"/>
      <c r="J21" s="5"/>
      <c r="K21" s="5"/>
    </row>
    <row r="22" ht="24.75" customHeight="1">
      <c r="A22" s="23">
        <v>21.0</v>
      </c>
      <c r="B22" s="32">
        <v>0.8722222222222222</v>
      </c>
      <c r="C22" s="8">
        <v>210.0</v>
      </c>
      <c r="D22" s="8" t="s">
        <v>407</v>
      </c>
      <c r="E22" s="8" t="s">
        <v>408</v>
      </c>
      <c r="F22" s="8" t="s">
        <v>402</v>
      </c>
      <c r="G22" s="8" t="s">
        <v>409</v>
      </c>
      <c r="H22" s="23"/>
      <c r="I22" s="5"/>
      <c r="J22" s="5"/>
      <c r="K22" s="5"/>
    </row>
    <row r="23" ht="24.75" customHeight="1">
      <c r="A23" s="23">
        <v>22.0</v>
      </c>
      <c r="B23" s="30">
        <v>0.8756944444444444</v>
      </c>
      <c r="C23" s="9">
        <v>314.0</v>
      </c>
      <c r="D23" s="9" t="s">
        <v>410</v>
      </c>
      <c r="E23" s="9" t="s">
        <v>227</v>
      </c>
      <c r="F23" s="9" t="s">
        <v>349</v>
      </c>
      <c r="G23" s="24" t="s">
        <v>411</v>
      </c>
      <c r="H23" s="23"/>
      <c r="I23" s="5"/>
      <c r="J23" s="5"/>
      <c r="K23" s="5"/>
    </row>
    <row r="24" ht="24.75" customHeight="1">
      <c r="A24" s="20">
        <v>23.0</v>
      </c>
      <c r="B24" s="33">
        <v>0.8763888888888889</v>
      </c>
      <c r="C24" s="18">
        <v>135.0</v>
      </c>
      <c r="D24" s="18" t="s">
        <v>393</v>
      </c>
      <c r="E24" s="18" t="s">
        <v>392</v>
      </c>
      <c r="F24" s="18" t="s">
        <v>412</v>
      </c>
      <c r="G24" s="18" t="s">
        <v>183</v>
      </c>
      <c r="H24" s="20" t="s">
        <v>413</v>
      </c>
      <c r="I24" s="5"/>
      <c r="J24" s="5"/>
      <c r="K24" s="5"/>
    </row>
    <row r="25" ht="24.75" customHeight="1">
      <c r="A25" s="23">
        <v>24.0</v>
      </c>
      <c r="B25" s="30">
        <v>0.8777777777777778</v>
      </c>
      <c r="C25" s="8">
        <v>272.0</v>
      </c>
      <c r="D25" s="9" t="s">
        <v>414</v>
      </c>
      <c r="E25" s="9" t="s">
        <v>415</v>
      </c>
      <c r="F25" s="9" t="s">
        <v>368</v>
      </c>
      <c r="G25" s="24" t="s">
        <v>63</v>
      </c>
      <c r="H25" s="5"/>
      <c r="I25" s="5"/>
      <c r="J25" s="5"/>
      <c r="K25" s="5"/>
    </row>
    <row r="26" ht="24.75" customHeight="1">
      <c r="A26" s="36">
        <v>25.0</v>
      </c>
      <c r="B26" s="37">
        <v>0.88125</v>
      </c>
      <c r="C26" s="27">
        <v>94.0</v>
      </c>
      <c r="D26" s="27" t="s">
        <v>416</v>
      </c>
      <c r="E26" s="27" t="s">
        <v>210</v>
      </c>
      <c r="F26" s="27" t="s">
        <v>402</v>
      </c>
      <c r="G26" s="27" t="s">
        <v>136</v>
      </c>
      <c r="I26" s="5"/>
      <c r="J26" s="5"/>
      <c r="K26" s="5"/>
    </row>
    <row r="27" ht="24.75" customHeight="1">
      <c r="A27" s="23">
        <v>26.0</v>
      </c>
      <c r="B27" s="32">
        <v>0.8819444444444444</v>
      </c>
      <c r="C27" s="8">
        <v>75.0</v>
      </c>
      <c r="D27" s="8" t="s">
        <v>24</v>
      </c>
      <c r="E27" s="8" t="s">
        <v>417</v>
      </c>
      <c r="F27" s="8" t="s">
        <v>368</v>
      </c>
      <c r="G27" s="24" t="s">
        <v>257</v>
      </c>
      <c r="H27" s="5"/>
      <c r="I27" s="5"/>
      <c r="J27" s="5"/>
      <c r="K27" s="5"/>
    </row>
    <row r="28" ht="24.75" customHeight="1">
      <c r="A28" s="23">
        <v>27.0</v>
      </c>
      <c r="B28" s="30">
        <v>0.8826388888888889</v>
      </c>
      <c r="C28" s="9">
        <v>295.0</v>
      </c>
      <c r="D28" s="9" t="s">
        <v>385</v>
      </c>
      <c r="E28" s="9" t="s">
        <v>418</v>
      </c>
      <c r="F28" s="9" t="s">
        <v>353</v>
      </c>
      <c r="G28" s="24" t="s">
        <v>411</v>
      </c>
      <c r="H28" s="23"/>
      <c r="I28" s="5"/>
      <c r="J28" s="5"/>
      <c r="K28" s="5"/>
    </row>
    <row r="29" ht="24.75" customHeight="1">
      <c r="A29" s="23">
        <v>28.0</v>
      </c>
      <c r="B29" s="30">
        <v>0.8888888888888888</v>
      </c>
      <c r="C29" s="8">
        <v>273.0</v>
      </c>
      <c r="D29" s="9" t="s">
        <v>419</v>
      </c>
      <c r="E29" s="9" t="s">
        <v>420</v>
      </c>
      <c r="F29" s="9" t="s">
        <v>412</v>
      </c>
      <c r="G29" s="24" t="s">
        <v>140</v>
      </c>
      <c r="H29" s="23"/>
      <c r="I29" s="5"/>
      <c r="J29" s="5"/>
      <c r="K29" s="5"/>
    </row>
    <row r="30" ht="24.75" customHeight="1">
      <c r="A30" s="23">
        <v>29.0</v>
      </c>
      <c r="B30" s="30">
        <v>0.8923611111111112</v>
      </c>
      <c r="C30" s="8">
        <v>277.0</v>
      </c>
      <c r="D30" s="9" t="s">
        <v>421</v>
      </c>
      <c r="E30" s="9" t="s">
        <v>422</v>
      </c>
      <c r="F30" s="9" t="s">
        <v>402</v>
      </c>
      <c r="G30" s="9" t="s">
        <v>423</v>
      </c>
      <c r="H30" s="23"/>
      <c r="I30" s="5"/>
      <c r="J30" s="5"/>
      <c r="K30" s="5"/>
    </row>
    <row r="31" ht="24.75" customHeight="1">
      <c r="A31" s="23">
        <v>30.0</v>
      </c>
      <c r="B31" s="30">
        <v>0.8986111111111111</v>
      </c>
      <c r="C31" s="8">
        <v>284.0</v>
      </c>
      <c r="D31" s="9" t="s">
        <v>217</v>
      </c>
      <c r="E31" s="9" t="s">
        <v>210</v>
      </c>
      <c r="F31" s="9" t="s">
        <v>368</v>
      </c>
      <c r="G31" s="9" t="s">
        <v>33</v>
      </c>
      <c r="I31" s="5"/>
      <c r="J31" s="5"/>
      <c r="K31" s="5"/>
    </row>
    <row r="32" ht="24.75" customHeight="1">
      <c r="A32" s="20">
        <v>31.0</v>
      </c>
      <c r="B32" s="35">
        <v>0.9027777777777778</v>
      </c>
      <c r="C32" s="18">
        <v>170.0</v>
      </c>
      <c r="D32" s="18" t="s">
        <v>243</v>
      </c>
      <c r="E32" s="18" t="s">
        <v>424</v>
      </c>
      <c r="F32" s="18" t="s">
        <v>425</v>
      </c>
      <c r="G32" s="18" t="s">
        <v>27</v>
      </c>
      <c r="H32" s="20" t="s">
        <v>426</v>
      </c>
      <c r="I32" s="5"/>
      <c r="J32" s="5"/>
      <c r="K32" s="5"/>
    </row>
    <row r="33" ht="24.75" customHeight="1">
      <c r="A33" s="23">
        <v>32.0</v>
      </c>
      <c r="B33" s="30">
        <v>0.9034722222222222</v>
      </c>
      <c r="C33" s="8">
        <v>239.0</v>
      </c>
      <c r="D33" s="9" t="s">
        <v>427</v>
      </c>
      <c r="E33" s="9" t="s">
        <v>428</v>
      </c>
      <c r="F33" s="9" t="s">
        <v>368</v>
      </c>
      <c r="G33" s="24" t="s">
        <v>257</v>
      </c>
      <c r="H33" s="5"/>
      <c r="I33" s="5"/>
      <c r="J33" s="5"/>
      <c r="K33" s="5"/>
    </row>
    <row r="34" ht="24.75" customHeight="1">
      <c r="A34" s="23">
        <v>33.0</v>
      </c>
      <c r="B34" s="30">
        <v>0.9055555555555556</v>
      </c>
      <c r="C34" s="9">
        <v>324.0</v>
      </c>
      <c r="D34" s="9" t="s">
        <v>429</v>
      </c>
      <c r="E34" s="9" t="s">
        <v>430</v>
      </c>
      <c r="F34" s="9" t="s">
        <v>349</v>
      </c>
      <c r="G34" s="9" t="s">
        <v>27</v>
      </c>
      <c r="H34" s="23"/>
      <c r="I34" s="5"/>
      <c r="J34" s="5"/>
      <c r="K34" s="5"/>
    </row>
    <row r="35" ht="24.75" customHeight="1">
      <c r="A35" s="23">
        <v>34.0</v>
      </c>
      <c r="B35" s="32">
        <v>0.90625</v>
      </c>
      <c r="C35" s="8">
        <v>43.0</v>
      </c>
      <c r="D35" s="8" t="s">
        <v>431</v>
      </c>
      <c r="E35" s="8" t="s">
        <v>432</v>
      </c>
      <c r="F35" s="8" t="s">
        <v>368</v>
      </c>
      <c r="G35" s="24" t="s">
        <v>27</v>
      </c>
      <c r="H35" s="5"/>
      <c r="I35" s="5"/>
      <c r="J35" s="5"/>
      <c r="K35" s="5"/>
    </row>
    <row r="36" ht="24.75" customHeight="1">
      <c r="A36" s="23">
        <v>35.0</v>
      </c>
      <c r="B36" s="30">
        <v>0.9104166666666667</v>
      </c>
      <c r="C36" s="9">
        <v>300.0</v>
      </c>
      <c r="D36" s="9" t="s">
        <v>433</v>
      </c>
      <c r="E36" s="9" t="s">
        <v>434</v>
      </c>
      <c r="F36" s="9" t="s">
        <v>375</v>
      </c>
      <c r="G36" s="9" t="s">
        <v>382</v>
      </c>
      <c r="H36" s="5"/>
      <c r="I36" s="5"/>
      <c r="J36" s="5"/>
      <c r="K36" s="5"/>
    </row>
    <row r="37" ht="24.75" customHeight="1">
      <c r="A37" s="23">
        <v>36.0</v>
      </c>
      <c r="B37" s="32">
        <v>0.9125</v>
      </c>
      <c r="C37" s="8">
        <v>148.0</v>
      </c>
      <c r="D37" s="8" t="s">
        <v>435</v>
      </c>
      <c r="E37" s="8" t="s">
        <v>436</v>
      </c>
      <c r="F37" s="8" t="s">
        <v>353</v>
      </c>
      <c r="G37" s="24" t="s">
        <v>257</v>
      </c>
      <c r="H37" s="23"/>
      <c r="I37" s="5"/>
      <c r="J37" s="5"/>
      <c r="K37" s="5"/>
    </row>
    <row r="38" ht="24.75" customHeight="1">
      <c r="A38" s="23">
        <v>37.0</v>
      </c>
      <c r="B38" s="30">
        <v>0.9159722222222222</v>
      </c>
      <c r="C38" s="8">
        <v>42.0</v>
      </c>
      <c r="D38" s="8" t="s">
        <v>437</v>
      </c>
      <c r="E38" s="8" t="s">
        <v>438</v>
      </c>
      <c r="F38" s="8" t="s">
        <v>363</v>
      </c>
      <c r="G38" s="24" t="s">
        <v>37</v>
      </c>
      <c r="H38" s="23"/>
      <c r="I38" s="13"/>
      <c r="J38" s="13"/>
      <c r="K38" s="15"/>
    </row>
    <row r="39" ht="24.75" customHeight="1">
      <c r="A39" s="23">
        <v>38.0</v>
      </c>
      <c r="B39" s="32">
        <v>0.9194444444444444</v>
      </c>
      <c r="C39" s="8">
        <v>92.0</v>
      </c>
      <c r="D39" s="8" t="s">
        <v>439</v>
      </c>
      <c r="E39" s="8" t="s">
        <v>210</v>
      </c>
      <c r="F39" s="8" t="s">
        <v>368</v>
      </c>
      <c r="G39" s="24" t="s">
        <v>257</v>
      </c>
      <c r="H39" s="23"/>
      <c r="I39" s="5"/>
      <c r="J39" s="5"/>
      <c r="K39" s="5"/>
    </row>
    <row r="40" ht="24.75" customHeight="1">
      <c r="A40" s="23">
        <v>39.0</v>
      </c>
      <c r="B40" s="32">
        <v>0.9236111111111112</v>
      </c>
      <c r="C40" s="8">
        <v>54.0</v>
      </c>
      <c r="D40" s="8" t="s">
        <v>440</v>
      </c>
      <c r="E40" s="8" t="s">
        <v>441</v>
      </c>
      <c r="F40" s="8" t="s">
        <v>425</v>
      </c>
      <c r="G40" s="24" t="s">
        <v>63</v>
      </c>
      <c r="H40" s="5"/>
      <c r="I40" s="5"/>
      <c r="J40" s="5"/>
      <c r="K40" s="5"/>
    </row>
    <row r="41" ht="24.75" customHeight="1">
      <c r="A41" s="23">
        <v>40.0</v>
      </c>
      <c r="B41" s="30">
        <v>0.9256944444444445</v>
      </c>
      <c r="C41" s="8">
        <v>275.0</v>
      </c>
      <c r="D41" s="9" t="s">
        <v>442</v>
      </c>
      <c r="E41" s="9" t="s">
        <v>443</v>
      </c>
      <c r="F41" s="9" t="s">
        <v>402</v>
      </c>
      <c r="G41" s="9" t="s">
        <v>27</v>
      </c>
      <c r="H41" s="23"/>
      <c r="I41" s="5"/>
      <c r="J41" s="5"/>
      <c r="K41" s="5"/>
    </row>
    <row r="42" ht="24.75" customHeight="1">
      <c r="A42" s="36">
        <v>41.0</v>
      </c>
      <c r="B42" s="37">
        <v>0.9284722222222223</v>
      </c>
      <c r="C42" s="27">
        <v>155.0</v>
      </c>
      <c r="D42" s="27" t="s">
        <v>444</v>
      </c>
      <c r="E42" s="27" t="s">
        <v>445</v>
      </c>
      <c r="F42" s="27" t="s">
        <v>394</v>
      </c>
      <c r="G42" s="27" t="s">
        <v>395</v>
      </c>
      <c r="I42" s="38"/>
      <c r="J42" s="38"/>
      <c r="K42" s="38"/>
    </row>
    <row r="43" ht="24.75" customHeight="1">
      <c r="A43" s="23">
        <v>42.0</v>
      </c>
      <c r="B43" s="30">
        <v>0.9236111111111112</v>
      </c>
      <c r="C43" s="8">
        <v>229.0</v>
      </c>
      <c r="D43" s="9" t="s">
        <v>446</v>
      </c>
      <c r="E43" s="9" t="s">
        <v>178</v>
      </c>
      <c r="F43" s="9" t="s">
        <v>375</v>
      </c>
      <c r="G43" s="9" t="s">
        <v>447</v>
      </c>
      <c r="H43" s="5"/>
      <c r="I43" s="5"/>
      <c r="J43" s="5"/>
      <c r="K43" s="5"/>
    </row>
    <row r="44" ht="24.75" customHeight="1">
      <c r="A44" s="23">
        <v>43.0</v>
      </c>
      <c r="B44" s="30">
        <v>0.9361111111111111</v>
      </c>
      <c r="C44" s="9">
        <v>326.0</v>
      </c>
      <c r="D44" s="9" t="s">
        <v>448</v>
      </c>
      <c r="E44" s="9" t="s">
        <v>449</v>
      </c>
      <c r="F44" s="9" t="s">
        <v>394</v>
      </c>
      <c r="G44" s="24" t="s">
        <v>257</v>
      </c>
      <c r="H44" s="23"/>
      <c r="I44" s="5"/>
      <c r="J44" s="5"/>
      <c r="K44" s="5"/>
    </row>
    <row r="45" ht="24.75" customHeight="1">
      <c r="A45" s="23">
        <v>44.0</v>
      </c>
      <c r="B45" s="30">
        <v>0.9375</v>
      </c>
      <c r="C45" s="8">
        <v>274.0</v>
      </c>
      <c r="D45" s="9" t="s">
        <v>450</v>
      </c>
      <c r="E45" s="9" t="s">
        <v>384</v>
      </c>
      <c r="F45" s="9" t="s">
        <v>394</v>
      </c>
      <c r="G45" s="9" t="s">
        <v>27</v>
      </c>
      <c r="H45" s="23"/>
      <c r="I45" s="5"/>
      <c r="J45" s="5"/>
      <c r="K45" s="5"/>
    </row>
    <row r="46" ht="24.75" customHeight="1">
      <c r="A46" s="23">
        <v>45.0</v>
      </c>
      <c r="B46" s="30">
        <v>0.9423611111111111</v>
      </c>
      <c r="C46" s="8">
        <v>250.0</v>
      </c>
      <c r="D46" s="9" t="s">
        <v>451</v>
      </c>
      <c r="E46" s="9" t="s">
        <v>452</v>
      </c>
      <c r="F46" s="9" t="s">
        <v>412</v>
      </c>
      <c r="G46" s="24" t="s">
        <v>257</v>
      </c>
      <c r="H46" s="23"/>
      <c r="I46" s="5"/>
      <c r="J46" s="5"/>
      <c r="K46" s="5"/>
    </row>
    <row r="47" ht="24.75" customHeight="1">
      <c r="A47" s="23">
        <v>46.0</v>
      </c>
      <c r="B47" s="30">
        <v>0.9430555555555555</v>
      </c>
      <c r="C47" s="9">
        <v>329.0</v>
      </c>
      <c r="D47" s="9" t="s">
        <v>453</v>
      </c>
      <c r="E47" s="9" t="s">
        <v>41</v>
      </c>
      <c r="F47" s="9" t="s">
        <v>412</v>
      </c>
      <c r="G47" s="24" t="s">
        <v>72</v>
      </c>
      <c r="H47" s="23"/>
      <c r="I47" s="5"/>
      <c r="J47" s="5"/>
      <c r="K47" s="5"/>
    </row>
    <row r="48" ht="24.75" customHeight="1">
      <c r="A48" s="23">
        <v>47.0</v>
      </c>
      <c r="B48" s="30">
        <v>0.9625</v>
      </c>
      <c r="C48" s="9">
        <v>305.0</v>
      </c>
      <c r="D48" s="9" t="s">
        <v>454</v>
      </c>
      <c r="E48" s="9" t="s">
        <v>455</v>
      </c>
      <c r="F48" s="9" t="s">
        <v>412</v>
      </c>
      <c r="G48" s="9" t="s">
        <v>37</v>
      </c>
      <c r="H48" s="23"/>
      <c r="I48" s="5"/>
      <c r="J48" s="5"/>
      <c r="K48" s="5"/>
    </row>
    <row r="49" ht="24.75" customHeight="1">
      <c r="A49" s="23">
        <v>48.0</v>
      </c>
      <c r="B49" s="32">
        <v>0.9652777777777778</v>
      </c>
      <c r="C49" s="8">
        <v>142.0</v>
      </c>
      <c r="D49" s="8" t="s">
        <v>243</v>
      </c>
      <c r="E49" s="8" t="s">
        <v>160</v>
      </c>
      <c r="F49" s="8" t="s">
        <v>425</v>
      </c>
      <c r="G49" s="8" t="s">
        <v>456</v>
      </c>
      <c r="H49" s="5"/>
      <c r="I49" s="5"/>
      <c r="J49" s="5"/>
      <c r="K49" s="5"/>
    </row>
    <row r="50" ht="24.75" customHeight="1">
      <c r="A50" s="23">
        <v>49.0</v>
      </c>
      <c r="B50" s="30">
        <v>0.9666666666666667</v>
      </c>
      <c r="C50" s="8">
        <v>238.0</v>
      </c>
      <c r="D50" s="9" t="s">
        <v>457</v>
      </c>
      <c r="E50" s="9" t="s">
        <v>458</v>
      </c>
      <c r="F50" s="9" t="s">
        <v>353</v>
      </c>
      <c r="G50" s="24" t="s">
        <v>55</v>
      </c>
      <c r="H50" s="23"/>
      <c r="I50" s="5"/>
      <c r="J50" s="5"/>
      <c r="K50" s="5"/>
    </row>
    <row r="51" ht="24.75" customHeight="1">
      <c r="A51" s="23">
        <v>50.0</v>
      </c>
      <c r="B51" s="30">
        <v>0.9708333333333333</v>
      </c>
      <c r="C51" s="8">
        <v>268.0</v>
      </c>
      <c r="D51" s="9" t="s">
        <v>459</v>
      </c>
      <c r="E51" s="9" t="s">
        <v>120</v>
      </c>
      <c r="F51" s="9" t="s">
        <v>412</v>
      </c>
      <c r="G51" s="9" t="s">
        <v>37</v>
      </c>
      <c r="H51" s="23"/>
      <c r="I51" s="5"/>
      <c r="J51" s="5"/>
      <c r="K51" s="5"/>
    </row>
    <row r="52" ht="24.75" customHeight="1">
      <c r="A52" s="23">
        <v>51.0</v>
      </c>
      <c r="B52" s="30">
        <v>0.9847222222222223</v>
      </c>
      <c r="C52" s="8">
        <v>160.0</v>
      </c>
      <c r="D52" s="8" t="s">
        <v>460</v>
      </c>
      <c r="E52" s="8" t="s">
        <v>461</v>
      </c>
      <c r="F52" s="8" t="s">
        <v>394</v>
      </c>
      <c r="G52" s="24" t="s">
        <v>72</v>
      </c>
      <c r="H52" s="23"/>
      <c r="I52" s="5"/>
      <c r="J52" s="5"/>
      <c r="K52" s="5"/>
    </row>
    <row r="53" ht="24.75" customHeight="1">
      <c r="A53" s="23">
        <v>52.0</v>
      </c>
      <c r="B53" s="32">
        <v>0.9854166666666667</v>
      </c>
      <c r="C53" s="8">
        <v>163.0</v>
      </c>
      <c r="D53" s="8" t="s">
        <v>462</v>
      </c>
      <c r="E53" s="8" t="s">
        <v>463</v>
      </c>
      <c r="F53" s="8" t="s">
        <v>412</v>
      </c>
      <c r="G53" s="24" t="s">
        <v>245</v>
      </c>
      <c r="H53" s="23"/>
      <c r="I53" s="5"/>
      <c r="J53" s="5"/>
      <c r="K53" s="5"/>
    </row>
    <row r="54" ht="24.75" customHeight="1">
      <c r="A54" s="23">
        <v>53.0</v>
      </c>
      <c r="B54" s="32">
        <v>0.9909722222222223</v>
      </c>
      <c r="C54" s="8">
        <v>183.0</v>
      </c>
      <c r="D54" s="8" t="s">
        <v>464</v>
      </c>
      <c r="E54" s="8" t="s">
        <v>324</v>
      </c>
      <c r="F54" s="8" t="s">
        <v>363</v>
      </c>
      <c r="G54" s="8" t="s">
        <v>55</v>
      </c>
      <c r="H54" s="23"/>
      <c r="I54" s="5"/>
      <c r="J54" s="5"/>
      <c r="K54" s="5"/>
    </row>
    <row r="55" ht="24.75" customHeight="1">
      <c r="A55" s="23">
        <v>54.0</v>
      </c>
      <c r="B55" s="30">
        <v>0.9944444444444445</v>
      </c>
      <c r="C55" s="9">
        <v>319.0</v>
      </c>
      <c r="D55" s="9" t="s">
        <v>465</v>
      </c>
      <c r="E55" s="9" t="s">
        <v>466</v>
      </c>
      <c r="F55" s="9" t="s">
        <v>349</v>
      </c>
      <c r="G55" s="24" t="s">
        <v>72</v>
      </c>
      <c r="H55" s="23"/>
      <c r="I55" s="5"/>
      <c r="J55" s="5"/>
      <c r="K55" s="5"/>
    </row>
    <row r="56" ht="24.75" customHeight="1">
      <c r="A56" s="23">
        <v>55.0</v>
      </c>
      <c r="B56" s="30">
        <v>0.9986111111111111</v>
      </c>
      <c r="C56" s="23">
        <v>196.0</v>
      </c>
      <c r="D56" s="23" t="s">
        <v>467</v>
      </c>
      <c r="E56" s="23" t="s">
        <v>135</v>
      </c>
      <c r="F56" s="23" t="s">
        <v>363</v>
      </c>
      <c r="G56" s="23" t="s">
        <v>136</v>
      </c>
      <c r="H56" s="23"/>
      <c r="I56" s="5"/>
      <c r="J56" s="5"/>
      <c r="K56" s="5"/>
    </row>
    <row r="57" ht="24.75" customHeight="1">
      <c r="A57" s="23">
        <v>56.0</v>
      </c>
      <c r="B57" s="39" t="s">
        <v>468</v>
      </c>
      <c r="C57" s="8">
        <v>252.0</v>
      </c>
      <c r="D57" s="9" t="s">
        <v>469</v>
      </c>
      <c r="E57" s="9" t="s">
        <v>470</v>
      </c>
      <c r="F57" s="9" t="s">
        <v>353</v>
      </c>
      <c r="G57" s="9" t="s">
        <v>228</v>
      </c>
      <c r="H57" s="23"/>
      <c r="I57" s="5"/>
      <c r="J57" s="5"/>
      <c r="K57" s="5"/>
    </row>
    <row r="58" ht="24.75" customHeight="1">
      <c r="A58" s="23">
        <v>57.0</v>
      </c>
      <c r="B58" s="39" t="s">
        <v>471</v>
      </c>
      <c r="C58" s="8">
        <v>152.0</v>
      </c>
      <c r="D58" s="8" t="s">
        <v>472</v>
      </c>
      <c r="E58" s="8" t="s">
        <v>288</v>
      </c>
      <c r="F58" s="8" t="s">
        <v>402</v>
      </c>
      <c r="G58" s="8" t="s">
        <v>37</v>
      </c>
      <c r="H58" s="23"/>
      <c r="I58" s="5"/>
      <c r="J58" s="5"/>
      <c r="K58" s="5"/>
    </row>
    <row r="59" ht="24.75" customHeight="1">
      <c r="A59" s="23">
        <v>58.0</v>
      </c>
      <c r="B59" s="39" t="s">
        <v>473</v>
      </c>
      <c r="C59" s="8">
        <v>220.0</v>
      </c>
      <c r="D59" s="9" t="s">
        <v>474</v>
      </c>
      <c r="E59" s="9" t="s">
        <v>475</v>
      </c>
      <c r="F59" s="9" t="s">
        <v>363</v>
      </c>
      <c r="G59" s="24" t="s">
        <v>85</v>
      </c>
      <c r="H59" s="23"/>
      <c r="I59" s="5"/>
      <c r="J59" s="5"/>
      <c r="K59" s="5"/>
    </row>
    <row r="60" ht="24.75" customHeight="1">
      <c r="A60" s="23">
        <v>59.0</v>
      </c>
      <c r="B60" s="40" t="s">
        <v>476</v>
      </c>
      <c r="C60" s="8">
        <v>192.0</v>
      </c>
      <c r="D60" s="8" t="s">
        <v>147</v>
      </c>
      <c r="E60" s="8" t="s">
        <v>477</v>
      </c>
      <c r="F60" s="8" t="s">
        <v>368</v>
      </c>
      <c r="G60" s="8" t="s">
        <v>55</v>
      </c>
      <c r="H60" s="5"/>
      <c r="I60" s="5"/>
      <c r="J60" s="5"/>
      <c r="K60" s="5"/>
    </row>
    <row r="61" ht="24.75" customHeight="1">
      <c r="A61" s="23">
        <v>60.0</v>
      </c>
      <c r="B61" s="39" t="s">
        <v>478</v>
      </c>
      <c r="C61" s="8">
        <v>226.0</v>
      </c>
      <c r="D61" s="9" t="s">
        <v>479</v>
      </c>
      <c r="E61" s="9" t="s">
        <v>480</v>
      </c>
      <c r="F61" s="9" t="s">
        <v>402</v>
      </c>
      <c r="G61" s="9" t="s">
        <v>72</v>
      </c>
      <c r="H61" s="23"/>
      <c r="I61" s="5"/>
      <c r="J61" s="5"/>
      <c r="K61" s="5"/>
    </row>
    <row r="62" ht="24.75" customHeight="1">
      <c r="A62" s="23">
        <v>61.0</v>
      </c>
      <c r="B62" s="39" t="s">
        <v>481</v>
      </c>
      <c r="C62" s="8">
        <v>245.0</v>
      </c>
      <c r="D62" s="9" t="s">
        <v>482</v>
      </c>
      <c r="E62" s="9" t="s">
        <v>483</v>
      </c>
      <c r="F62" s="9" t="s">
        <v>363</v>
      </c>
      <c r="G62" s="9" t="s">
        <v>484</v>
      </c>
      <c r="H62" s="23"/>
      <c r="I62" s="5"/>
      <c r="J62" s="5"/>
      <c r="K62" s="5"/>
    </row>
    <row r="63" ht="24.75" customHeight="1">
      <c r="A63" s="23">
        <v>62.0</v>
      </c>
      <c r="B63" s="40" t="s">
        <v>485</v>
      </c>
      <c r="C63" s="8">
        <v>184.0</v>
      </c>
      <c r="D63" s="8" t="s">
        <v>486</v>
      </c>
      <c r="E63" s="8" t="s">
        <v>449</v>
      </c>
      <c r="F63" s="8" t="s">
        <v>402</v>
      </c>
      <c r="G63" s="8" t="s">
        <v>55</v>
      </c>
      <c r="H63" s="23"/>
      <c r="I63" s="5"/>
      <c r="J63" s="5"/>
      <c r="K63" s="5"/>
    </row>
    <row r="64" ht="24.75" customHeight="1">
      <c r="A64" s="23">
        <v>63.0</v>
      </c>
      <c r="B64" s="39" t="s">
        <v>487</v>
      </c>
      <c r="C64" s="8">
        <v>230.0</v>
      </c>
      <c r="D64" s="9" t="s">
        <v>488</v>
      </c>
      <c r="E64" s="9" t="s">
        <v>170</v>
      </c>
      <c r="F64" s="9" t="s">
        <v>394</v>
      </c>
      <c r="G64" s="9" t="s">
        <v>337</v>
      </c>
      <c r="H64" s="23"/>
      <c r="I64" s="5"/>
      <c r="J64" s="5"/>
      <c r="K64" s="5"/>
    </row>
    <row r="65" ht="24.75" customHeight="1">
      <c r="A65" s="23">
        <v>64.0</v>
      </c>
      <c r="B65" s="40" t="s">
        <v>489</v>
      </c>
      <c r="C65" s="8">
        <v>202.0</v>
      </c>
      <c r="D65" s="8" t="s">
        <v>490</v>
      </c>
      <c r="E65" s="8" t="s">
        <v>491</v>
      </c>
      <c r="F65" s="8" t="s">
        <v>394</v>
      </c>
      <c r="G65" s="8" t="s">
        <v>337</v>
      </c>
      <c r="H65" s="23"/>
      <c r="I65" s="5"/>
      <c r="J65" s="5"/>
      <c r="K65" s="5"/>
    </row>
    <row r="66" ht="24.75" customHeight="1">
      <c r="A66" s="23">
        <v>65.0</v>
      </c>
      <c r="B66" s="39" t="s">
        <v>492</v>
      </c>
      <c r="C66" s="8">
        <v>228.0</v>
      </c>
      <c r="D66" s="9" t="s">
        <v>493</v>
      </c>
      <c r="E66" s="9" t="s">
        <v>494</v>
      </c>
      <c r="F66" s="9" t="s">
        <v>349</v>
      </c>
      <c r="G66" s="9" t="s">
        <v>495</v>
      </c>
      <c r="H66" s="23"/>
      <c r="I66" s="5"/>
      <c r="J66" s="5"/>
      <c r="K66" s="5"/>
    </row>
    <row r="67" ht="24.75" customHeight="1">
      <c r="A67" s="23">
        <v>66.0</v>
      </c>
      <c r="B67" s="39" t="s">
        <v>496</v>
      </c>
      <c r="C67" s="8">
        <v>235.0</v>
      </c>
      <c r="D67" s="9" t="s">
        <v>497</v>
      </c>
      <c r="E67" s="9" t="s">
        <v>498</v>
      </c>
      <c r="F67" s="9" t="s">
        <v>349</v>
      </c>
      <c r="G67" s="9" t="s">
        <v>136</v>
      </c>
      <c r="H67" s="23"/>
      <c r="I67" s="5"/>
      <c r="J67" s="5"/>
      <c r="K67" s="5"/>
    </row>
    <row r="68" ht="24.75" customHeight="1">
      <c r="A68" s="23">
        <v>67.0</v>
      </c>
      <c r="B68" s="40" t="s">
        <v>499</v>
      </c>
      <c r="C68" s="8">
        <v>201.0</v>
      </c>
      <c r="D68" s="8" t="s">
        <v>500</v>
      </c>
      <c r="E68" s="8" t="s">
        <v>501</v>
      </c>
      <c r="F68" s="8" t="s">
        <v>353</v>
      </c>
      <c r="G68" s="24" t="s">
        <v>85</v>
      </c>
      <c r="H68" s="23"/>
      <c r="I68" s="5"/>
      <c r="J68" s="5"/>
      <c r="K68" s="5"/>
    </row>
    <row r="69" ht="24.75" customHeight="1">
      <c r="A69" s="23">
        <v>68.0</v>
      </c>
      <c r="B69" s="40" t="s">
        <v>502</v>
      </c>
      <c r="C69" s="8">
        <v>146.0</v>
      </c>
      <c r="D69" s="8" t="s">
        <v>469</v>
      </c>
      <c r="E69" s="8" t="s">
        <v>503</v>
      </c>
      <c r="F69" s="8" t="s">
        <v>402</v>
      </c>
      <c r="G69" s="8" t="s">
        <v>504</v>
      </c>
      <c r="H69" s="23"/>
      <c r="I69" s="5"/>
      <c r="J69" s="5"/>
      <c r="K69" s="5"/>
    </row>
    <row r="70" ht="24.75" customHeight="1">
      <c r="A70" s="23">
        <v>69.0</v>
      </c>
      <c r="B70" s="40" t="s">
        <v>505</v>
      </c>
      <c r="C70" s="8">
        <v>173.0</v>
      </c>
      <c r="D70" s="8" t="s">
        <v>506</v>
      </c>
      <c r="E70" s="8" t="s">
        <v>198</v>
      </c>
      <c r="F70" s="8" t="s">
        <v>425</v>
      </c>
      <c r="G70" s="24" t="s">
        <v>281</v>
      </c>
      <c r="H70" s="5"/>
      <c r="I70" s="5"/>
      <c r="J70" s="5"/>
      <c r="K70" s="5"/>
    </row>
    <row r="71" ht="24.75" customHeight="1">
      <c r="A71" s="23">
        <v>70.0</v>
      </c>
      <c r="B71" s="39" t="s">
        <v>507</v>
      </c>
      <c r="C71" s="8">
        <v>145.0</v>
      </c>
      <c r="D71" s="8" t="s">
        <v>508</v>
      </c>
      <c r="E71" s="8" t="s">
        <v>509</v>
      </c>
      <c r="F71" s="8" t="s">
        <v>402</v>
      </c>
      <c r="G71" s="8" t="s">
        <v>504</v>
      </c>
      <c r="H71" s="23"/>
      <c r="I71" s="5"/>
      <c r="J71" s="5"/>
      <c r="K71" s="5"/>
    </row>
    <row r="72" ht="24.75" customHeight="1">
      <c r="A72" s="23">
        <v>71.0</v>
      </c>
      <c r="B72" s="40" t="s">
        <v>510</v>
      </c>
      <c r="C72" s="8">
        <v>187.0</v>
      </c>
      <c r="D72" s="8" t="s">
        <v>511</v>
      </c>
      <c r="E72" s="8" t="s">
        <v>145</v>
      </c>
      <c r="F72" s="8" t="s">
        <v>353</v>
      </c>
      <c r="G72" s="24" t="s">
        <v>55</v>
      </c>
      <c r="H72" s="23"/>
      <c r="I72" s="5"/>
      <c r="J72" s="5"/>
      <c r="K72" s="5"/>
    </row>
    <row r="73" ht="24.75" customHeight="1">
      <c r="A73" s="23">
        <v>72.0</v>
      </c>
      <c r="B73" s="39" t="s">
        <v>512</v>
      </c>
      <c r="C73" s="8">
        <v>189.0</v>
      </c>
      <c r="D73" s="8" t="s">
        <v>513</v>
      </c>
      <c r="E73" s="8" t="s">
        <v>76</v>
      </c>
      <c r="F73" s="8" t="s">
        <v>394</v>
      </c>
      <c r="G73" s="8" t="s">
        <v>55</v>
      </c>
      <c r="H73" s="23"/>
      <c r="I73" s="5"/>
      <c r="J73" s="5"/>
      <c r="K73" s="5"/>
    </row>
    <row r="74" ht="24.75" customHeight="1">
      <c r="A74" s="23">
        <v>73.0</v>
      </c>
      <c r="B74" s="39" t="s">
        <v>514</v>
      </c>
      <c r="C74" s="9">
        <v>306.0</v>
      </c>
      <c r="D74" s="9" t="s">
        <v>515</v>
      </c>
      <c r="E74" s="9" t="s">
        <v>390</v>
      </c>
      <c r="F74" s="9" t="s">
        <v>402</v>
      </c>
      <c r="G74" s="9" t="s">
        <v>245</v>
      </c>
      <c r="H74" s="23"/>
      <c r="I74" s="5"/>
      <c r="J74" s="5"/>
      <c r="K74" s="5"/>
    </row>
    <row r="75" ht="24.75" customHeight="1">
      <c r="A75" s="23">
        <v>74.0</v>
      </c>
      <c r="B75" s="39" t="s">
        <v>516</v>
      </c>
      <c r="C75" s="8">
        <v>289.0</v>
      </c>
      <c r="D75" s="9" t="s">
        <v>517</v>
      </c>
      <c r="E75" s="9" t="s">
        <v>234</v>
      </c>
      <c r="F75" s="9" t="s">
        <v>402</v>
      </c>
      <c r="G75" s="9" t="s">
        <v>183</v>
      </c>
      <c r="H75" s="23"/>
      <c r="I75" s="5"/>
      <c r="J75" s="5"/>
      <c r="K75" s="5"/>
    </row>
    <row r="76" ht="24.75" customHeight="1">
      <c r="A76" s="23">
        <v>75.0</v>
      </c>
      <c r="B76" s="39" t="s">
        <v>518</v>
      </c>
      <c r="C76" s="9">
        <v>310.0</v>
      </c>
      <c r="D76" s="9" t="s">
        <v>519</v>
      </c>
      <c r="E76" s="9" t="s">
        <v>520</v>
      </c>
      <c r="F76" s="9" t="s">
        <v>402</v>
      </c>
      <c r="G76" s="9" t="s">
        <v>215</v>
      </c>
      <c r="H76" s="23"/>
      <c r="I76" s="5"/>
      <c r="J76" s="5"/>
      <c r="K76" s="5"/>
    </row>
    <row r="77" ht="24.75" customHeight="1">
      <c r="A77" s="23">
        <v>76.0</v>
      </c>
      <c r="B77" s="40" t="s">
        <v>521</v>
      </c>
      <c r="C77" s="8">
        <v>97.0</v>
      </c>
      <c r="D77" s="8" t="s">
        <v>522</v>
      </c>
      <c r="E77" s="8" t="s">
        <v>523</v>
      </c>
      <c r="F77" s="8" t="s">
        <v>353</v>
      </c>
      <c r="G77" s="8" t="s">
        <v>265</v>
      </c>
      <c r="H77" s="23"/>
      <c r="I77" s="5"/>
      <c r="J77" s="5"/>
      <c r="K77" s="5"/>
    </row>
    <row r="78" ht="24.75" customHeight="1">
      <c r="A78" s="23">
        <v>77.0</v>
      </c>
      <c r="B78" s="40" t="s">
        <v>524</v>
      </c>
      <c r="C78" s="8">
        <v>143.0</v>
      </c>
      <c r="D78" s="8" t="s">
        <v>525</v>
      </c>
      <c r="E78" s="8" t="s">
        <v>210</v>
      </c>
      <c r="F78" s="8" t="s">
        <v>412</v>
      </c>
      <c r="G78" s="8" t="s">
        <v>504</v>
      </c>
      <c r="H78" s="23"/>
      <c r="I78" s="5"/>
      <c r="J78" s="5"/>
      <c r="K78" s="5"/>
    </row>
    <row r="79" ht="24.75" customHeight="1">
      <c r="A79" s="23">
        <v>78.0</v>
      </c>
      <c r="B79" s="40" t="s">
        <v>526</v>
      </c>
      <c r="C79" s="8">
        <v>193.0</v>
      </c>
      <c r="D79" s="8" t="s">
        <v>527</v>
      </c>
      <c r="E79" s="8" t="s">
        <v>189</v>
      </c>
      <c r="F79" s="8" t="s">
        <v>349</v>
      </c>
      <c r="G79" s="8"/>
      <c r="H79" s="23"/>
      <c r="I79" s="5"/>
      <c r="J79" s="5"/>
      <c r="K79" s="5"/>
    </row>
    <row r="80" ht="24.75" customHeight="1">
      <c r="A80" s="23">
        <v>79.0</v>
      </c>
      <c r="B80" s="40" t="s">
        <v>528</v>
      </c>
      <c r="C80" s="8">
        <v>139.0</v>
      </c>
      <c r="D80" s="8" t="s">
        <v>529</v>
      </c>
      <c r="E80" s="8" t="s">
        <v>530</v>
      </c>
      <c r="F80" s="8" t="s">
        <v>353</v>
      </c>
      <c r="G80" s="24" t="s">
        <v>504</v>
      </c>
      <c r="H80" s="23"/>
      <c r="I80" s="5"/>
      <c r="J80" s="5"/>
      <c r="K80" s="5"/>
    </row>
    <row r="81" ht="24.75" customHeight="1">
      <c r="A81" s="20">
        <v>80.0</v>
      </c>
      <c r="B81" s="41" t="s">
        <v>531</v>
      </c>
      <c r="C81" s="18">
        <v>149.0</v>
      </c>
      <c r="D81" s="18" t="s">
        <v>513</v>
      </c>
      <c r="E81" s="18" t="s">
        <v>532</v>
      </c>
      <c r="F81" s="18" t="s">
        <v>533</v>
      </c>
      <c r="G81" s="18" t="s">
        <v>504</v>
      </c>
      <c r="H81" s="20" t="s">
        <v>534</v>
      </c>
      <c r="I81" s="5"/>
      <c r="J81" s="5"/>
      <c r="K81" s="5"/>
    </row>
    <row r="82" ht="24.75" customHeight="1">
      <c r="A82" s="23">
        <v>81.0</v>
      </c>
      <c r="B82" s="39" t="s">
        <v>535</v>
      </c>
      <c r="C82" s="8">
        <v>288.0</v>
      </c>
      <c r="D82" s="9" t="s">
        <v>536</v>
      </c>
      <c r="E82" s="9" t="s">
        <v>537</v>
      </c>
      <c r="F82" s="9" t="s">
        <v>533</v>
      </c>
      <c r="G82" s="9" t="s">
        <v>37</v>
      </c>
      <c r="H82" s="23"/>
      <c r="I82" s="5"/>
      <c r="J82" s="5"/>
      <c r="K82" s="5"/>
    </row>
    <row r="83" ht="24.75" customHeight="1">
      <c r="A83" s="23">
        <v>82.0</v>
      </c>
      <c r="B83" s="39" t="s">
        <v>538</v>
      </c>
      <c r="C83" s="8">
        <v>150.0</v>
      </c>
      <c r="D83" s="8" t="s">
        <v>539</v>
      </c>
      <c r="E83" s="8" t="s">
        <v>540</v>
      </c>
      <c r="F83" s="8" t="s">
        <v>363</v>
      </c>
      <c r="G83" s="8" t="s">
        <v>504</v>
      </c>
      <c r="H83" s="23"/>
      <c r="I83" s="5"/>
      <c r="J83" s="5"/>
      <c r="K83" s="5"/>
    </row>
    <row r="84" ht="24.75" customHeight="1">
      <c r="A84" s="23">
        <v>83.0</v>
      </c>
      <c r="B84" s="39" t="s">
        <v>541</v>
      </c>
      <c r="C84" s="8">
        <v>215.0</v>
      </c>
      <c r="D84" s="9" t="s">
        <v>122</v>
      </c>
      <c r="E84" s="9" t="s">
        <v>142</v>
      </c>
      <c r="F84" s="9" t="s">
        <v>375</v>
      </c>
      <c r="G84" s="9" t="s">
        <v>33</v>
      </c>
      <c r="H84" s="5"/>
      <c r="I84" s="5"/>
      <c r="J84" s="5"/>
      <c r="K84" s="5"/>
    </row>
    <row r="85" ht="24.75" customHeight="1">
      <c r="A85" s="23">
        <v>84.0</v>
      </c>
      <c r="B85" s="39" t="s">
        <v>542</v>
      </c>
      <c r="C85" s="9">
        <v>339.0</v>
      </c>
      <c r="D85" s="9" t="s">
        <v>467</v>
      </c>
      <c r="E85" s="9" t="s">
        <v>543</v>
      </c>
      <c r="F85" s="9" t="s">
        <v>349</v>
      </c>
      <c r="G85" s="9" t="s">
        <v>37</v>
      </c>
      <c r="H85" s="23"/>
      <c r="I85" s="5"/>
      <c r="J85" s="5"/>
      <c r="K85" s="5"/>
    </row>
    <row r="86" ht="24.75" customHeight="1">
      <c r="A86" s="20">
        <v>85.0</v>
      </c>
      <c r="B86" s="42" t="s">
        <v>188</v>
      </c>
      <c r="C86" s="18">
        <v>222.0</v>
      </c>
      <c r="D86" s="19" t="s">
        <v>389</v>
      </c>
      <c r="E86" s="19" t="s">
        <v>544</v>
      </c>
      <c r="F86" s="19" t="s">
        <v>545</v>
      </c>
      <c r="G86" s="19" t="s">
        <v>504</v>
      </c>
      <c r="H86" s="20" t="s">
        <v>546</v>
      </c>
      <c r="I86" s="5"/>
      <c r="J86" s="5"/>
      <c r="K86" s="5"/>
    </row>
    <row r="87" ht="24.75" customHeight="1">
      <c r="A87" s="23">
        <v>86.0</v>
      </c>
      <c r="B87" s="39" t="s">
        <v>547</v>
      </c>
      <c r="C87" s="8">
        <v>271.0</v>
      </c>
      <c r="D87" s="9" t="s">
        <v>548</v>
      </c>
      <c r="E87" s="9" t="s">
        <v>549</v>
      </c>
      <c r="F87" s="9" t="s">
        <v>402</v>
      </c>
      <c r="G87" s="9" t="s">
        <v>55</v>
      </c>
      <c r="H87" s="23"/>
      <c r="I87" s="5"/>
      <c r="J87" s="5"/>
      <c r="K87" s="5"/>
    </row>
    <row r="88" ht="24.75" customHeight="1">
      <c r="A88" s="23">
        <v>87.0</v>
      </c>
      <c r="B88" s="39" t="s">
        <v>550</v>
      </c>
      <c r="C88" s="9">
        <v>290.0</v>
      </c>
      <c r="D88" s="9" t="s">
        <v>551</v>
      </c>
      <c r="E88" s="9" t="s">
        <v>552</v>
      </c>
      <c r="F88" s="9" t="s">
        <v>412</v>
      </c>
      <c r="G88" s="9" t="s">
        <v>183</v>
      </c>
      <c r="H88" s="23"/>
      <c r="I88" s="5"/>
      <c r="J88" s="5"/>
      <c r="K88" s="5"/>
    </row>
    <row r="89" ht="24.75" customHeight="1">
      <c r="A89" s="23">
        <v>88.0</v>
      </c>
      <c r="B89" s="39" t="s">
        <v>553</v>
      </c>
      <c r="C89" s="9">
        <v>334.0</v>
      </c>
      <c r="D89" s="9" t="s">
        <v>554</v>
      </c>
      <c r="E89" s="9" t="s">
        <v>231</v>
      </c>
      <c r="F89" s="9" t="s">
        <v>394</v>
      </c>
      <c r="G89" s="9" t="s">
        <v>37</v>
      </c>
      <c r="H89" s="23"/>
      <c r="I89" s="5"/>
      <c r="J89" s="5"/>
      <c r="K89" s="5"/>
    </row>
  </sheetData>
  <autoFilter ref="$F$1:$F$89"/>
  <dataValidations>
    <dataValidation type="list" allowBlank="1" sqref="F1:G89">
      <formula1>#REF!</formula1>
    </dataValidation>
  </dataValidation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16.43"/>
    <col customWidth="1" min="2" max="2" width="21.57"/>
    <col customWidth="1" min="3" max="3" width="12.86"/>
    <col customWidth="1" min="4" max="6" width="21.57"/>
    <col customWidth="1" min="7" max="7" width="28.14"/>
  </cols>
  <sheetData>
    <row r="1" ht="19.5" customHeight="1">
      <c r="A1" s="43" t="s">
        <v>555</v>
      </c>
      <c r="B1" s="44" t="s">
        <v>556</v>
      </c>
      <c r="C1" s="43" t="s">
        <v>2</v>
      </c>
      <c r="D1" s="43" t="s">
        <v>3</v>
      </c>
      <c r="E1" s="43" t="s">
        <v>557</v>
      </c>
      <c r="F1" s="43" t="s">
        <v>558</v>
      </c>
      <c r="G1" s="43" t="s">
        <v>6</v>
      </c>
    </row>
    <row r="2" ht="19.5" customHeight="1">
      <c r="A2" s="31">
        <v>1.0</v>
      </c>
      <c r="B2" s="45">
        <v>0.26319444444444445</v>
      </c>
      <c r="C2" s="46">
        <v>175.0</v>
      </c>
      <c r="D2" s="8" t="s">
        <v>559</v>
      </c>
      <c r="E2" s="8" t="s">
        <v>560</v>
      </c>
      <c r="F2" s="24" t="s">
        <v>561</v>
      </c>
      <c r="G2" s="8" t="s">
        <v>406</v>
      </c>
    </row>
    <row r="3" ht="19.5" customHeight="1">
      <c r="A3" s="31">
        <v>2.0</v>
      </c>
      <c r="B3" s="45">
        <v>0.2652777777777778</v>
      </c>
      <c r="C3" s="46">
        <v>263.0</v>
      </c>
      <c r="D3" s="8" t="s">
        <v>562</v>
      </c>
      <c r="E3" s="8" t="s">
        <v>405</v>
      </c>
      <c r="F3" s="24" t="s">
        <v>561</v>
      </c>
      <c r="G3" s="8" t="s">
        <v>406</v>
      </c>
    </row>
    <row r="4" ht="19.5" customHeight="1">
      <c r="A4" s="31">
        <v>3.0</v>
      </c>
      <c r="B4" s="45">
        <v>0.29444444444444445</v>
      </c>
      <c r="C4" s="46">
        <v>176.0</v>
      </c>
      <c r="D4" s="8" t="s">
        <v>563</v>
      </c>
      <c r="E4" s="8" t="s">
        <v>564</v>
      </c>
      <c r="F4" s="24" t="s">
        <v>565</v>
      </c>
      <c r="G4" s="8"/>
    </row>
    <row r="5" ht="19.5" customHeight="1">
      <c r="A5" s="31">
        <v>4.0</v>
      </c>
      <c r="B5" s="45">
        <v>0.2965277777777778</v>
      </c>
      <c r="C5" s="46">
        <v>179.0</v>
      </c>
      <c r="D5" s="8" t="s">
        <v>566</v>
      </c>
      <c r="E5" s="8" t="s">
        <v>567</v>
      </c>
      <c r="F5" s="24" t="s">
        <v>561</v>
      </c>
      <c r="G5" s="8"/>
    </row>
    <row r="6" ht="19.5" customHeight="1">
      <c r="A6" s="31">
        <v>5.0</v>
      </c>
      <c r="B6" s="45">
        <v>0.3020833333333333</v>
      </c>
      <c r="C6" s="46">
        <v>232.0</v>
      </c>
      <c r="D6" s="8" t="s">
        <v>568</v>
      </c>
      <c r="E6" s="8" t="s">
        <v>324</v>
      </c>
      <c r="F6" s="24" t="s">
        <v>565</v>
      </c>
      <c r="G6" s="8" t="s">
        <v>55</v>
      </c>
    </row>
    <row r="7" ht="19.5" customHeight="1">
      <c r="A7" s="31">
        <v>6.0</v>
      </c>
      <c r="B7" s="45">
        <v>0.31180555555555556</v>
      </c>
      <c r="C7" s="46">
        <v>267.0</v>
      </c>
      <c r="D7" s="8" t="s">
        <v>14</v>
      </c>
      <c r="E7" s="8" t="s">
        <v>569</v>
      </c>
      <c r="F7" s="24" t="s">
        <v>565</v>
      </c>
      <c r="G7" s="8" t="s">
        <v>570</v>
      </c>
    </row>
    <row r="8" ht="19.5" customHeight="1">
      <c r="A8" s="47">
        <v>7.0</v>
      </c>
      <c r="B8" s="48">
        <v>0.3194444444444444</v>
      </c>
      <c r="C8" s="49">
        <v>177.0</v>
      </c>
      <c r="D8" s="8" t="s">
        <v>571</v>
      </c>
      <c r="E8" s="8" t="s">
        <v>572</v>
      </c>
      <c r="F8" s="24" t="s">
        <v>561</v>
      </c>
      <c r="G8" s="8" t="s">
        <v>228</v>
      </c>
    </row>
    <row r="9" ht="19.5" customHeight="1">
      <c r="A9" s="31">
        <v>8.0</v>
      </c>
      <c r="B9" s="45">
        <v>0.32222222222222224</v>
      </c>
      <c r="C9" s="46">
        <v>178.0</v>
      </c>
      <c r="D9" s="8" t="s">
        <v>559</v>
      </c>
      <c r="E9" s="8" t="s">
        <v>567</v>
      </c>
      <c r="F9" s="24" t="s">
        <v>561</v>
      </c>
      <c r="G9" s="8"/>
    </row>
    <row r="10" ht="19.5" customHeight="1">
      <c r="A10" s="31">
        <v>9.0</v>
      </c>
      <c r="B10" s="45">
        <v>0.3326388888888889</v>
      </c>
      <c r="C10" s="46">
        <v>259.0</v>
      </c>
      <c r="D10" s="8" t="s">
        <v>573</v>
      </c>
      <c r="E10" s="8" t="s">
        <v>458</v>
      </c>
      <c r="F10" s="24" t="s">
        <v>561</v>
      </c>
      <c r="G10" s="8" t="s">
        <v>574</v>
      </c>
    </row>
    <row r="11" ht="19.5" customHeight="1">
      <c r="A11" s="31">
        <v>10.0</v>
      </c>
      <c r="B11" s="45">
        <v>0.33541666666666664</v>
      </c>
      <c r="C11" s="46">
        <v>264.0</v>
      </c>
      <c r="D11" s="8" t="s">
        <v>575</v>
      </c>
      <c r="E11" s="8" t="s">
        <v>576</v>
      </c>
      <c r="F11" s="24" t="s">
        <v>561</v>
      </c>
      <c r="G11" s="8" t="s">
        <v>577</v>
      </c>
    </row>
    <row r="12" ht="25.5" customHeight="1">
      <c r="A12" s="31">
        <v>11.0</v>
      </c>
      <c r="B12" s="45">
        <v>0.33611111111111114</v>
      </c>
      <c r="C12" s="49">
        <v>233.0</v>
      </c>
      <c r="D12" s="9" t="s">
        <v>578</v>
      </c>
      <c r="E12" s="9" t="s">
        <v>145</v>
      </c>
      <c r="F12" s="24" t="s">
        <v>561</v>
      </c>
      <c r="G12" s="9" t="s">
        <v>579</v>
      </c>
    </row>
    <row r="13" ht="19.5" customHeight="1">
      <c r="A13" s="31">
        <v>12.0</v>
      </c>
      <c r="B13" s="45">
        <v>0.35625</v>
      </c>
      <c r="C13" s="46">
        <v>174.0</v>
      </c>
      <c r="D13" s="8" t="s">
        <v>459</v>
      </c>
      <c r="E13" s="8" t="s">
        <v>580</v>
      </c>
      <c r="F13" s="24" t="s">
        <v>561</v>
      </c>
      <c r="G13" s="8" t="s">
        <v>228</v>
      </c>
    </row>
  </sheetData>
  <dataValidations>
    <dataValidation type="list" allowBlank="1" sqref="G2:G11 G13">
      <formula1>#REF!</formula1>
    </dataValidation>
    <dataValidation type="list" allowBlank="1" sqref="F2:F7 F9:F11 F13">
      <formula1>"M,F"</formula1>
    </dataValidation>
  </dataValidation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7" max="7" width="29.71"/>
  </cols>
  <sheetData>
    <row r="1" ht="25.5" customHeight="1">
      <c r="A1" s="50" t="s">
        <v>555</v>
      </c>
      <c r="B1" s="51" t="s">
        <v>556</v>
      </c>
      <c r="C1" s="50" t="s">
        <v>2</v>
      </c>
      <c r="D1" s="50" t="s">
        <v>3</v>
      </c>
      <c r="E1" s="50" t="s">
        <v>557</v>
      </c>
      <c r="F1" s="50" t="s">
        <v>558</v>
      </c>
      <c r="G1" s="50" t="s">
        <v>6</v>
      </c>
    </row>
    <row r="2" ht="24.0" customHeight="1">
      <c r="A2" s="47">
        <v>1.0</v>
      </c>
      <c r="B2" s="48">
        <v>0.5020833333333333</v>
      </c>
      <c r="C2" s="46">
        <v>262.0</v>
      </c>
      <c r="D2" s="8" t="s">
        <v>581</v>
      </c>
      <c r="E2" s="8" t="s">
        <v>582</v>
      </c>
      <c r="F2" s="24" t="s">
        <v>565</v>
      </c>
      <c r="G2" s="8" t="s">
        <v>583</v>
      </c>
    </row>
    <row r="3" ht="24.0" customHeight="1">
      <c r="A3" s="47">
        <v>2.0</v>
      </c>
      <c r="B3" s="48">
        <v>0.5368055555555555</v>
      </c>
      <c r="C3" s="46">
        <v>255.0</v>
      </c>
      <c r="D3" s="8" t="s">
        <v>446</v>
      </c>
      <c r="E3" s="8" t="s">
        <v>584</v>
      </c>
      <c r="F3" s="24" t="s">
        <v>565</v>
      </c>
      <c r="G3" s="8" t="s">
        <v>585</v>
      </c>
    </row>
    <row r="4" ht="24.0" customHeight="1">
      <c r="A4" s="47">
        <v>3.0</v>
      </c>
      <c r="B4" s="48">
        <v>0.5423611111111111</v>
      </c>
      <c r="C4" s="46">
        <v>256.0</v>
      </c>
      <c r="D4" s="8" t="s">
        <v>14</v>
      </c>
      <c r="E4" s="8" t="s">
        <v>142</v>
      </c>
      <c r="F4" s="24" t="s">
        <v>565</v>
      </c>
      <c r="G4" s="8" t="s">
        <v>33</v>
      </c>
    </row>
    <row r="5" ht="24.0" customHeight="1">
      <c r="A5" s="47">
        <v>4.0</v>
      </c>
      <c r="B5" s="48">
        <v>0.5020833333333333</v>
      </c>
      <c r="C5" s="46">
        <v>48.0</v>
      </c>
      <c r="D5" s="8" t="s">
        <v>586</v>
      </c>
      <c r="E5" s="8" t="s">
        <v>587</v>
      </c>
      <c r="F5" s="24" t="s">
        <v>565</v>
      </c>
      <c r="G5" s="8" t="s">
        <v>588</v>
      </c>
    </row>
    <row r="6" ht="24.0" customHeight="1">
      <c r="A6" s="47">
        <v>5.0</v>
      </c>
      <c r="B6" s="48">
        <v>0.5590277777777778</v>
      </c>
      <c r="C6" s="46">
        <v>257.0</v>
      </c>
      <c r="D6" s="8" t="s">
        <v>589</v>
      </c>
      <c r="E6" s="8" t="s">
        <v>210</v>
      </c>
      <c r="F6" s="24" t="s">
        <v>565</v>
      </c>
      <c r="G6" s="8" t="s">
        <v>239</v>
      </c>
    </row>
    <row r="7" ht="24.0" customHeight="1">
      <c r="A7" s="47">
        <v>6.0</v>
      </c>
      <c r="B7" s="30">
        <v>0.6111111111111112</v>
      </c>
      <c r="C7" s="49">
        <v>266.0</v>
      </c>
      <c r="D7" s="9" t="s">
        <v>590</v>
      </c>
      <c r="E7" s="9" t="s">
        <v>591</v>
      </c>
      <c r="F7" s="24" t="s">
        <v>565</v>
      </c>
      <c r="G7" s="9" t="s">
        <v>583</v>
      </c>
    </row>
    <row r="8" ht="24.0" customHeight="1">
      <c r="A8" s="47">
        <v>7.0</v>
      </c>
      <c r="B8" s="48">
        <v>0.63125</v>
      </c>
      <c r="C8" s="46">
        <v>258.0</v>
      </c>
      <c r="D8" s="8" t="s">
        <v>592</v>
      </c>
      <c r="E8" s="8" t="s">
        <v>593</v>
      </c>
      <c r="F8" s="24" t="s">
        <v>561</v>
      </c>
      <c r="G8" s="8" t="s">
        <v>594</v>
      </c>
    </row>
  </sheetData>
  <dataValidations>
    <dataValidation type="list" allowBlank="1" sqref="G1:G6 G8">
      <formula1>#REF!</formula1>
    </dataValidation>
    <dataValidation type="list" allowBlank="1" sqref="F3">
      <formula1>"M,F"</formula1>
    </dataValidation>
  </dataValidation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28.29"/>
  </cols>
  <sheetData>
    <row r="1">
      <c r="A1" s="52" t="s">
        <v>211</v>
      </c>
      <c r="B1" s="53">
        <f t="array" ref="B1">SUMPRODUCT(IFERROR(SMALL(IF('Male Open'!G:G = A1,'Male Open'!A:A),{1,2,3,4}),999))</f>
        <v>236</v>
      </c>
      <c r="C1" s="53">
        <f>COUNTIFS('Male Open'!G:G,A1)</f>
        <v>7</v>
      </c>
      <c r="D1" s="53">
        <f t="array" ref="D1">SUMPRODUCT(IFERROR(SMALL(IF('Female &amp; M60 vets'!H:H = A1,'Female &amp; M60 vets'!A:A),{1,2,3}),999))</f>
        <v>2997</v>
      </c>
      <c r="E1">
        <f>COUNTIFS('Female &amp; M60 vets'!G:G,A1)</f>
        <v>0</v>
      </c>
    </row>
    <row r="2">
      <c r="A2" s="52" t="s">
        <v>245</v>
      </c>
      <c r="B2" s="53">
        <f t="array" ref="B2">SUMPRODUCT(IFERROR(SMALL(IF('Male Open'!G:G = A2,'Male Open'!A:A),{1,2,3,4}),999))</f>
        <v>2146</v>
      </c>
      <c r="C2" s="53">
        <f>COUNTIFS('Male Open'!G:G,A2)</f>
        <v>2</v>
      </c>
      <c r="D2" s="53">
        <f t="array" ref="D2">SUMPRODUCT(IFERROR(SMALL(IF('Female &amp; M60 vets'!G:G = A2,'Female &amp; M60 vets'!A:A),{1,2,3}),999))</f>
        <v>1124</v>
      </c>
      <c r="E2">
        <f>COUNTIFS('Female &amp; M60 vets'!G:G,A2)</f>
        <v>2</v>
      </c>
    </row>
    <row r="3">
      <c r="A3" s="52" t="s">
        <v>21</v>
      </c>
      <c r="B3" s="53">
        <f t="array" ref="B3">SUMPRODUCT(IFERROR(SMALL(IF('Male Open'!G:G = A3,'Male Open'!A:A),{1,2,3,4}),999))</f>
        <v>34</v>
      </c>
      <c r="C3" s="53">
        <f>COUNTIFS('Male Open'!G:G,A3)</f>
        <v>5</v>
      </c>
      <c r="D3" s="53">
        <f t="array" ref="D3">SUMPRODUCT(IFERROR(SMALL(IF('Female &amp; M60 vets'!G:G = A3,'Female &amp; M60 vets'!A:A),{1,2,3}),999))</f>
        <v>1999</v>
      </c>
      <c r="E3">
        <f>COUNTIFS('Female &amp; M60 vets'!G:G,A3)</f>
        <v>1</v>
      </c>
    </row>
    <row r="4">
      <c r="A4" s="52" t="s">
        <v>399</v>
      </c>
      <c r="B4" s="53">
        <f t="array" ref="B4">SUMPRODUCT(IFERROR(SMALL(IF('Male Open'!G:G = A4,'Male Open'!A:A),{1,2,3,4}),999))</f>
        <v>3996</v>
      </c>
      <c r="C4" s="53">
        <f>COUNTIFS('Male Open'!G:G,A4)</f>
        <v>0</v>
      </c>
      <c r="D4" s="53">
        <f t="array" ref="D4">SUMPRODUCT(IFERROR(SMALL(IF('Female &amp; M60 vets'!G:G = A4,'Female &amp; M60 vets'!A:A),{1,2,3}),999))</f>
        <v>2016</v>
      </c>
      <c r="E4">
        <f>COUNTIFS('Female &amp; M60 vets'!G:G,A4)</f>
        <v>1</v>
      </c>
    </row>
    <row r="5">
      <c r="A5" s="52" t="s">
        <v>37</v>
      </c>
      <c r="B5" s="53">
        <f t="array" ref="B5">SUMPRODUCT(IFERROR(SMALL(IF('Male Open'!G:G = A5,'Male Open'!A:A),{1,2,3,4}),999))</f>
        <v>94</v>
      </c>
      <c r="C5" s="53">
        <f>COUNTIFS('Male Open'!G:G,A5)</f>
        <v>14</v>
      </c>
      <c r="D5" s="53">
        <f t="array" ref="D5">SUMPRODUCT(IFERROR(SMALL(IF('Female &amp; M60 vets'!G:G = A5,'Female &amp; M60 vets'!A:A),{1,2,3}),999))</f>
        <v>73</v>
      </c>
      <c r="E5">
        <f>COUNTIFS('Female &amp; M60 vets'!G:G,A5)</f>
        <v>12</v>
      </c>
    </row>
    <row r="6">
      <c r="A6" s="24" t="s">
        <v>51</v>
      </c>
      <c r="B6" s="53">
        <f t="array" ref="B6">SUMPRODUCT(IFERROR(SMALL(IF('Male Open'!G:G = A6,'Male Open'!A:A),{1,2,3,4}),999))</f>
        <v>2061</v>
      </c>
      <c r="C6" s="53">
        <f>COUNTIFS('Male Open'!G:G,A6)</f>
        <v>2</v>
      </c>
      <c r="D6" s="53">
        <f t="array" ref="D6">SUMPRODUCT(IFERROR(SMALL(IF('Female &amp; M60 vets'!G:G = A6,'Female &amp; M60 vets'!A:A),{1,2,3}),999))</f>
        <v>2997</v>
      </c>
      <c r="E6">
        <f>COUNTIFS('Female &amp; M60 vets'!G:G,A6)</f>
        <v>0</v>
      </c>
    </row>
    <row r="7">
      <c r="A7" s="23" t="s">
        <v>595</v>
      </c>
      <c r="B7" s="53">
        <f t="array" ref="B7">SUMPRODUCT(IFERROR(SMALL(IF('Male Open'!G:G = A7,'Male Open'!A:A),{1,2,3,4}),999))</f>
        <v>3996</v>
      </c>
      <c r="C7" s="53">
        <f>COUNTIFS('Male Open'!G:G,A7)</f>
        <v>0</v>
      </c>
      <c r="D7" s="53">
        <f t="array" ref="D7">SUMPRODUCT(IFERROR(SMALL(IF('Female &amp; M60 vets'!G:G = A7,'Female &amp; M60 vets'!A:A),{1,2,3}),999))</f>
        <v>2997</v>
      </c>
      <c r="E7">
        <f>COUNTIFS('Female &amp; M60 vets'!G:G,A7)</f>
        <v>0</v>
      </c>
    </row>
    <row r="8">
      <c r="A8" s="52" t="s">
        <v>596</v>
      </c>
      <c r="B8" s="53">
        <f t="array" ref="B8">SUMPRODUCT(IFERROR(SMALL(IF('Male Open'!G:G = A8,'Male Open'!A:A),{1,2,3,4}),999))</f>
        <v>2159</v>
      </c>
      <c r="C8" s="53">
        <f>COUNTIFS('Male Open'!G:G,A8)</f>
        <v>2</v>
      </c>
      <c r="D8" s="53">
        <f t="array" ref="D8">SUMPRODUCT(IFERROR(SMALL(IF('Female &amp; M60 vets'!G:G = A8,'Female &amp; M60 vets'!A:A),{1,2,3}),999))</f>
        <v>2997</v>
      </c>
      <c r="E8">
        <f>COUNTIFS('Female &amp; M60 vets'!G:G,A8)</f>
        <v>0</v>
      </c>
    </row>
    <row r="9">
      <c r="A9" s="54" t="s">
        <v>597</v>
      </c>
      <c r="B9" s="53">
        <f t="array" ref="B9">SUMPRODUCT(IFERROR(SMALL(IF('Male Open'!G:G = A9,'Male Open'!A:A),{1,2,3,4}),999))</f>
        <v>3996</v>
      </c>
      <c r="C9" s="53">
        <f>COUNTIFS('Male Open'!G:G,A9)</f>
        <v>0</v>
      </c>
      <c r="D9" s="53">
        <f t="array" ref="D9">SUMPRODUCT(IFERROR(SMALL(IF('Female &amp; M60 vets'!G:G = A9,'Female &amp; M60 vets'!A:A),{1,2,3}),999))</f>
        <v>2997</v>
      </c>
      <c r="E9">
        <f>COUNTIFS('Female &amp; M60 vets'!G:G,A9)</f>
        <v>0</v>
      </c>
    </row>
    <row r="10">
      <c r="A10" s="54" t="s">
        <v>597</v>
      </c>
      <c r="B10" s="53">
        <f t="array" ref="B10">SUMPRODUCT(IFERROR(SMALL(IF('Male Open'!G:G = A10,'Male Open'!A:A),{1,2,3,4}),999))</f>
        <v>3996</v>
      </c>
      <c r="C10" s="53">
        <f>COUNTIFS('Male Open'!G:G,A10)</f>
        <v>0</v>
      </c>
      <c r="D10" s="53">
        <f t="array" ref="D10">SUMPRODUCT(IFERROR(SMALL(IF('Female &amp; M60 vets'!G:G = A10,'Female &amp; M60 vets'!A:A),{1,2,3}),999))</f>
        <v>2997</v>
      </c>
      <c r="E10">
        <f>COUNTIFS('Female &amp; M60 vets'!G:G,A10)</f>
        <v>0</v>
      </c>
    </row>
    <row r="11">
      <c r="A11" s="54" t="s">
        <v>97</v>
      </c>
      <c r="B11" s="53">
        <f t="array" ref="B11">SUMPRODUCT(IFERROR(SMALL(IF('Male Open'!G:G = A11,'Male Open'!A:A),{1,2,3,4}),999))</f>
        <v>3019</v>
      </c>
      <c r="C11" s="53">
        <f>COUNTIFS('Male Open'!G:G,A11)</f>
        <v>1</v>
      </c>
      <c r="D11" s="53">
        <f t="array" ref="D11">SUMPRODUCT(IFERROR(SMALL(IF('Female &amp; M60 vets'!G:G = A11,'Female &amp; M60 vets'!A:A),{1,2,3}),999))</f>
        <v>1010</v>
      </c>
      <c r="E11">
        <f>COUNTIFS('Female &amp; M60 vets'!G:G,A11)</f>
        <v>2</v>
      </c>
    </row>
    <row r="12">
      <c r="A12" s="54" t="s">
        <v>598</v>
      </c>
      <c r="B12" s="53">
        <f t="array" ref="B12">SUMPRODUCT(IFERROR(SMALL(IF('Male Open'!G:G = A12,'Male Open'!A:A),{1,2,3,4}),999))</f>
        <v>3996</v>
      </c>
      <c r="C12" s="53">
        <f>COUNTIFS('Male Open'!G:G,A12)</f>
        <v>0</v>
      </c>
      <c r="D12" s="53">
        <f t="array" ref="D12">SUMPRODUCT(IFERROR(SMALL(IF('Female &amp; M60 vets'!G:G = A12,'Female &amp; M60 vets'!A:A),{1,2,3}),999))</f>
        <v>2997</v>
      </c>
      <c r="E12">
        <f>COUNTIFS('Female &amp; M60 vets'!G:G,A12)</f>
        <v>0</v>
      </c>
    </row>
    <row r="13">
      <c r="A13" s="54" t="s">
        <v>504</v>
      </c>
      <c r="B13" s="53">
        <f t="array" ref="B13">SUMPRODUCT(IFERROR(SMALL(IF('Male Open'!G:G = A13,'Male Open'!A:A),{1,2,3,4}),999))</f>
        <v>3996</v>
      </c>
      <c r="C13" s="53">
        <f>COUNTIFS('Male Open'!G:G,A13)</f>
        <v>0</v>
      </c>
      <c r="D13" s="53">
        <f t="array" ref="D13">SUMPRODUCT(IFERROR(SMALL(IF('Female &amp; M60 vets'!G:G = A13,'Female &amp; M60 vets'!A:A),{1,2,3}),999))</f>
        <v>215</v>
      </c>
      <c r="E13">
        <f>COUNTIFS('Female &amp; M60 vets'!G:G,A13)</f>
        <v>7</v>
      </c>
    </row>
    <row r="14">
      <c r="A14" s="54" t="s">
        <v>136</v>
      </c>
      <c r="B14" s="53">
        <f t="array" ref="B14">SUMPRODUCT(IFERROR(SMALL(IF('Male Open'!G:G = A14,'Male Open'!A:A),{1,2,3,4}),999))</f>
        <v>3030</v>
      </c>
      <c r="C14" s="53">
        <f>COUNTIFS('Male Open'!G:G,A14)</f>
        <v>1</v>
      </c>
      <c r="D14" s="53">
        <f t="array" ref="D14">SUMPRODUCT(IFERROR(SMALL(IF('Female &amp; M60 vets'!G:G = A14,'Female &amp; M60 vets'!A:A),{1,2,3}),999))</f>
        <v>45</v>
      </c>
      <c r="E14">
        <f>COUNTIFS('Female &amp; M60 vets'!G:G,A14)</f>
        <v>6</v>
      </c>
    </row>
    <row r="15">
      <c r="A15" s="55" t="s">
        <v>101</v>
      </c>
      <c r="B15" s="53">
        <f t="array" ref="B15">SUMPRODUCT(IFERROR(SMALL(IF('Male Open'!G:G = A15,'Male Open'!A:A),{1,2,3,4}),999))</f>
        <v>3020</v>
      </c>
      <c r="C15" s="53">
        <f>COUNTIFS('Male Open'!G:G,A15)</f>
        <v>1</v>
      </c>
      <c r="D15" s="53">
        <f t="array" ref="D15">SUMPRODUCT(IFERROR(SMALL(IF('Female &amp; M60 vets'!G:G = A15,'Female &amp; M60 vets'!A:A),{1,2,3}),999))</f>
        <v>2997</v>
      </c>
      <c r="E15">
        <f>COUNTIFS('Female &amp; M60 vets'!G:G,A15)</f>
        <v>0</v>
      </c>
    </row>
    <row r="16">
      <c r="A16" s="52" t="s">
        <v>406</v>
      </c>
      <c r="B16" s="53">
        <f t="array" ref="B16">SUMPRODUCT(IFERROR(SMALL(IF('Male Open'!G:G = A16,'Male Open'!A:A),{1,2,3,4}),999))</f>
        <v>3065</v>
      </c>
      <c r="C16" s="53">
        <f>COUNTIFS('Male Open'!G:G,A16)</f>
        <v>1</v>
      </c>
      <c r="D16" s="53">
        <f t="array" ref="D16">SUMPRODUCT(IFERROR(SMALL(IF('Female &amp; M60 vets'!G:G = A16,'Female &amp; M60 vets'!A:A),{1,2,3}),999))</f>
        <v>2018</v>
      </c>
      <c r="E16">
        <f>COUNTIFS('Female &amp; M60 vets'!G:G,A16)</f>
        <v>1</v>
      </c>
    </row>
    <row r="17">
      <c r="A17" s="52" t="s">
        <v>55</v>
      </c>
      <c r="B17" s="53">
        <f t="array" ref="B17">SUMPRODUCT(IFERROR(SMALL(IF('Male Open'!G:G = A17,'Male Open'!A:A),{1,2,3,4}),999))</f>
        <v>142</v>
      </c>
      <c r="C17" s="53">
        <f>COUNTIFS('Male Open'!G:G,A17)</f>
        <v>9</v>
      </c>
      <c r="D17" s="53">
        <f t="array" ref="D17">SUMPRODUCT(IFERROR(SMALL(IF('Female &amp; M60 vets'!G:G = A17,'Female &amp; M60 vets'!A:A),{1,2,3}),999))</f>
        <v>110</v>
      </c>
      <c r="E17">
        <f>COUNTIFS('Female &amp; M60 vets'!G:G,A17)</f>
        <v>8</v>
      </c>
    </row>
    <row r="18">
      <c r="A18" s="52" t="s">
        <v>599</v>
      </c>
      <c r="B18" s="53">
        <f t="array" ref="B18">SUMPRODUCT(IFERROR(SMALL(IF('Male Open'!G:G = A18,'Male Open'!A:A),{1,2,3,4}),999))</f>
        <v>3021</v>
      </c>
      <c r="C18" s="53">
        <f>COUNTIFS('Male Open'!G:G,A18)</f>
        <v>1</v>
      </c>
      <c r="D18" s="53">
        <f t="array" ref="D18">SUMPRODUCT(IFERROR(SMALL(IF('Female &amp; M60 vets'!G:G = A18,'Female &amp; M60 vets'!A:A),{1,2,3}),999))</f>
        <v>2997</v>
      </c>
      <c r="E18">
        <f>COUNTIFS('Female &amp; M60 vets'!G:G,A18)</f>
        <v>0</v>
      </c>
    </row>
    <row r="19">
      <c r="A19" s="52" t="s">
        <v>600</v>
      </c>
      <c r="B19" s="53">
        <f t="array" ref="B19">SUMPRODUCT(IFERROR(SMALL(IF('Male Open'!G:G = A19,'Male Open'!A:A),{1,2,3,4}),999))</f>
        <v>3996</v>
      </c>
      <c r="C19" s="53">
        <f>COUNTIFS('Male Open'!G:G,A19)</f>
        <v>0</v>
      </c>
      <c r="D19" s="53">
        <f t="array" ref="D19">SUMPRODUCT(IFERROR(SMALL(IF('Female &amp; M60 vets'!G:G = A19,'Female &amp; M60 vets'!A:A),{1,2,3}),999))</f>
        <v>2997</v>
      </c>
      <c r="E19">
        <f>COUNTIFS('Female &amp; M60 vets'!G:G,A19)</f>
        <v>0</v>
      </c>
    </row>
    <row r="20">
      <c r="A20" s="9" t="s">
        <v>113</v>
      </c>
      <c r="B20" s="53">
        <f t="array" ref="B20">SUMPRODUCT(IFERROR(SMALL(IF('Male Open'!G:G = A20,'Male Open'!A:A),{1,2,3,4}),999))</f>
        <v>1111</v>
      </c>
      <c r="C20" s="53">
        <f>COUNTIFS('Male Open'!G:G,A20)</f>
        <v>3</v>
      </c>
      <c r="D20" s="53">
        <f t="array" ref="D20">SUMPRODUCT(IFERROR(SMALL(IF('Female &amp; M60 vets'!G:G = A20,'Female &amp; M60 vets'!A:A),{1,2,3}),999))</f>
        <v>2997</v>
      </c>
      <c r="E20">
        <f>COUNTIFS('Female &amp; M60 vets'!G:G,A20)</f>
        <v>0</v>
      </c>
    </row>
    <row r="21">
      <c r="A21" s="23" t="s">
        <v>411</v>
      </c>
      <c r="B21" s="53">
        <f t="array" ref="B21">SUMPRODUCT(IFERROR(SMALL(IF('Male Open'!G:G = A21,'Male Open'!A:A),{1,2,3,4}),999))</f>
        <v>3039</v>
      </c>
      <c r="C21" s="53">
        <f>COUNTIFS('Male Open'!G:G,A21)</f>
        <v>1</v>
      </c>
      <c r="D21" s="53">
        <f t="array" ref="D21">SUMPRODUCT(IFERROR(SMALL(IF('Female &amp; M60 vets'!G:G = A21,'Female &amp; M60 vets'!A:A),{1,2,3}),999))</f>
        <v>1048</v>
      </c>
      <c r="E21">
        <f>COUNTIFS('Female &amp; M60 vets'!G:G,A21)</f>
        <v>2</v>
      </c>
    </row>
    <row r="22">
      <c r="A22" s="23" t="s">
        <v>140</v>
      </c>
      <c r="B22" s="53">
        <f t="array" ref="B22">SUMPRODUCT(IFERROR(SMALL(IF('Male Open'!G:G = A22,'Male Open'!A:A),{1,2,3,4}),999))</f>
        <v>2090</v>
      </c>
      <c r="C22" s="53">
        <f>COUNTIFS('Male Open'!G:G,A22)</f>
        <v>2</v>
      </c>
      <c r="D22" s="53">
        <f t="array" ref="D22">SUMPRODUCT(IFERROR(SMALL(IF('Female &amp; M60 vets'!G:G = A22,'Female &amp; M60 vets'!A:A),{1,2,3}),999))</f>
        <v>2026</v>
      </c>
      <c r="E22">
        <f>COUNTIFS('Female &amp; M60 vets'!G:G,A22)</f>
        <v>1</v>
      </c>
    </row>
    <row r="23">
      <c r="A23" s="52" t="s">
        <v>257</v>
      </c>
      <c r="B23" s="53">
        <f t="array" ref="B23">SUMPRODUCT(IFERROR(SMALL(IF('Male Open'!G:G = A23,'Male Open'!A:A),{1,2,3,4}),999))</f>
        <v>3071</v>
      </c>
      <c r="C23" s="53">
        <f>COUNTIFS('Male Open'!G:G,A23)</f>
        <v>1</v>
      </c>
      <c r="D23" s="53">
        <f t="array" ref="D23">SUMPRODUCT(IFERROR(SMALL(IF('Female &amp; M60 vets'!G:G = A23,'Female &amp; M60 vets'!A:A),{1,2,3}),999))</f>
        <v>36</v>
      </c>
      <c r="E23">
        <f>COUNTIFS('Female &amp; M60 vets'!G:G,A23)</f>
        <v>10</v>
      </c>
    </row>
    <row r="24">
      <c r="A24" s="52" t="s">
        <v>215</v>
      </c>
      <c r="B24" s="53">
        <f t="array" ref="B24">SUMPRODUCT(IFERROR(SMALL(IF('Male Open'!G:G = A24,'Male Open'!A:A),{1,2,3,4}),999))</f>
        <v>1219</v>
      </c>
      <c r="C24" s="53">
        <f>COUNTIFS('Male Open'!G:G,A24)</f>
        <v>3</v>
      </c>
      <c r="D24" s="53">
        <f t="array" ref="D24">SUMPRODUCT(IFERROR(SMALL(IF('Female &amp; M60 vets'!G:G = A24,'Female &amp; M60 vets'!A:A),{1,2,3}),999))</f>
        <v>2073</v>
      </c>
      <c r="E24">
        <f>COUNTIFS('Female &amp; M60 vets'!G:G,A24)</f>
        <v>1</v>
      </c>
    </row>
    <row r="25">
      <c r="A25" s="23" t="s">
        <v>228</v>
      </c>
      <c r="B25" s="53">
        <f t="array" ref="B25">SUMPRODUCT(IFERROR(SMALL(IF('Male Open'!G:G = A25,'Male Open'!A:A),{1,2,3,4}),999))</f>
        <v>303</v>
      </c>
      <c r="C25" s="53">
        <f>COUNTIFS('Male Open'!G:G,A25)</f>
        <v>7</v>
      </c>
      <c r="D25" s="53">
        <f t="array" ref="D25">SUMPRODUCT(IFERROR(SMALL(IF('Female &amp; M60 vets'!G:G = A25,'Female &amp; M60 vets'!A:A),{1,2,3}),999))</f>
        <v>1131</v>
      </c>
      <c r="E25">
        <f>COUNTIFS('Female &amp; M60 vets'!G:G,A25)</f>
        <v>2</v>
      </c>
    </row>
    <row r="26">
      <c r="A26" s="52" t="s">
        <v>601</v>
      </c>
      <c r="B26" s="53">
        <f t="array" ref="B26">SUMPRODUCT(IFERROR(SMALL(IF('Male Open'!G:G = A26,'Male Open'!A:A),{1,2,3,4}),999))</f>
        <v>3996</v>
      </c>
      <c r="C26" s="53">
        <f>COUNTIFS('Male Open'!G:G,A26)</f>
        <v>0</v>
      </c>
      <c r="D26" s="53">
        <f t="array" ref="D26">SUMPRODUCT(IFERROR(SMALL(IF('Female &amp; M60 vets'!G:G = A26,'Female &amp; M60 vets'!A:A),{1,2,3}),999))</f>
        <v>2997</v>
      </c>
      <c r="E26">
        <f>COUNTIFS('Female &amp; M60 vets'!G:G,A26)</f>
        <v>0</v>
      </c>
    </row>
    <row r="27">
      <c r="A27" s="52" t="s">
        <v>602</v>
      </c>
      <c r="B27" s="53">
        <f t="array" ref="B27">SUMPRODUCT(IFERROR(SMALL(IF('Male Open'!G:G = A27,'Male Open'!A:A),{1,2,3,4}),999))</f>
        <v>3996</v>
      </c>
      <c r="C27" s="53">
        <f>COUNTIFS('Male Open'!G:G,A27)</f>
        <v>0</v>
      </c>
      <c r="D27" s="53">
        <f t="array" ref="D27">SUMPRODUCT(IFERROR(SMALL(IF('Female &amp; M60 vets'!G:G = A27,'Female &amp; M60 vets'!A:A),{1,2,3}),999))</f>
        <v>2997</v>
      </c>
      <c r="E27">
        <f>COUNTIFS('Female &amp; M60 vets'!G:G,A27)</f>
        <v>0</v>
      </c>
    </row>
    <row r="28">
      <c r="A28" s="52" t="s">
        <v>42</v>
      </c>
      <c r="B28" s="53">
        <f t="array" ref="B28">SUMPRODUCT(IFERROR(SMALL(IF('Male Open'!G:G = A28,'Male Open'!A:A),{1,2,3,4}),999))</f>
        <v>3004</v>
      </c>
      <c r="C28" s="53">
        <f>COUNTIFS('Male Open'!G:G,A28)</f>
        <v>1</v>
      </c>
      <c r="D28" s="53">
        <f t="array" ref="D28">SUMPRODUCT(IFERROR(SMALL(IF('Female &amp; M60 vets'!G:G = A28,'Female &amp; M60 vets'!A:A),{1,2,3}),999))</f>
        <v>2997</v>
      </c>
      <c r="E28">
        <f>COUNTIFS('Female &amp; M60 vets'!G:G,A28)</f>
        <v>0</v>
      </c>
    </row>
    <row r="29">
      <c r="A29" s="54" t="s">
        <v>603</v>
      </c>
      <c r="B29" s="53">
        <f t="array" ref="B29">SUMPRODUCT(IFERROR(SMALL(IF('Male Open'!G:G = A29,'Male Open'!A:A),{1,2,3,4}),999))</f>
        <v>3996</v>
      </c>
      <c r="C29" s="53">
        <f>COUNTIFS('Male Open'!G:G,A29)</f>
        <v>0</v>
      </c>
      <c r="D29" s="53">
        <f t="array" ref="D29">SUMPRODUCT(IFERROR(SMALL(IF('Female &amp; M60 vets'!G:G = A29,'Female &amp; M60 vets'!A:A),{1,2,3}),999))</f>
        <v>2997</v>
      </c>
      <c r="E29">
        <f>COUNTIFS('Female &amp; M60 vets'!G:G,A29)</f>
        <v>0</v>
      </c>
    </row>
    <row r="30">
      <c r="A30" s="54" t="s">
        <v>63</v>
      </c>
      <c r="B30" s="53">
        <f t="array" ref="B30">SUMPRODUCT(IFERROR(SMALL(IF('Male Open'!G:G = A30,'Male Open'!A:A),{1,2,3,4}),999))</f>
        <v>2042</v>
      </c>
      <c r="C30" s="53">
        <f>COUNTIFS('Male Open'!G:G,A30)</f>
        <v>2</v>
      </c>
      <c r="D30" s="53">
        <f t="array" ref="D30">SUMPRODUCT(IFERROR(SMALL(IF('Female &amp; M60 vets'!G:G = A30,'Female &amp; M60 vets'!A:A),{1,2,3}),999))</f>
        <v>1062</v>
      </c>
      <c r="E30">
        <f>COUNTIFS('Female &amp; M60 vets'!G:G,A30)</f>
        <v>2</v>
      </c>
    </row>
    <row r="31">
      <c r="A31" s="54" t="s">
        <v>604</v>
      </c>
      <c r="B31" s="53">
        <f t="array" ref="B31">SUMPRODUCT(IFERROR(SMALL(IF('Male Open'!G:G = A31,'Male Open'!A:A),{1,2,3,4}),999))</f>
        <v>3996</v>
      </c>
      <c r="C31" s="53">
        <f>COUNTIFS('Male Open'!G:G,A31)</f>
        <v>0</v>
      </c>
      <c r="D31" s="53">
        <f t="array" ref="D31">SUMPRODUCT(IFERROR(SMALL(IF('Female &amp; M60 vets'!G:G = A31,'Female &amp; M60 vets'!A:A),{1,2,3}),999))</f>
        <v>2997</v>
      </c>
      <c r="E31">
        <f>COUNTIFS('Female &amp; M60 vets'!G:G,A31)</f>
        <v>0</v>
      </c>
    </row>
    <row r="32">
      <c r="A32" s="54" t="s">
        <v>382</v>
      </c>
      <c r="B32" s="53">
        <f t="array" ref="B32">SUMPRODUCT(IFERROR(SMALL(IF('Male Open'!G:G = A32,'Male Open'!A:A),{1,2,3,4}),999))</f>
        <v>3996</v>
      </c>
      <c r="C32" s="53">
        <f>COUNTIFS('Male Open'!G:G,A32)</f>
        <v>0</v>
      </c>
      <c r="D32" s="53">
        <f t="array" ref="D32">SUMPRODUCT(IFERROR(SMALL(IF('Female &amp; M60 vets'!G:G = A32,'Female &amp; M60 vets'!A:A),{1,2,3}),999))</f>
        <v>1045</v>
      </c>
      <c r="E32">
        <f>COUNTIFS('Female &amp; M60 vets'!G:G,A32)</f>
        <v>2</v>
      </c>
    </row>
    <row r="33">
      <c r="A33" s="56" t="s">
        <v>301</v>
      </c>
      <c r="B33" s="53">
        <f t="array" ref="B33">SUMPRODUCT(IFERROR(SMALL(IF('Male Open'!G:G = A33,'Male Open'!A:A),{1,2,3,4}),999))</f>
        <v>3086</v>
      </c>
      <c r="C33" s="53">
        <f>COUNTIFS('Male Open'!G:G,A33)</f>
        <v>1</v>
      </c>
      <c r="D33" s="53">
        <f t="array" ref="D33">SUMPRODUCT(IFERROR(SMALL(IF('Female &amp; M60 vets'!G:G = A33,'Female &amp; M60 vets'!A:A),{1,2,3}),999))</f>
        <v>2997</v>
      </c>
      <c r="E33">
        <f>COUNTIFS('Female &amp; M60 vets'!G:G,A33)</f>
        <v>0</v>
      </c>
    </row>
    <row r="34">
      <c r="A34" s="54" t="s">
        <v>605</v>
      </c>
      <c r="B34" s="53">
        <f t="array" ref="B34">SUMPRODUCT(IFERROR(SMALL(IF('Male Open'!G:G = A34,'Male Open'!A:A),{1,2,3,4}),999))</f>
        <v>3996</v>
      </c>
      <c r="C34" s="53">
        <f>COUNTIFS('Male Open'!G:G,A34)</f>
        <v>0</v>
      </c>
      <c r="D34" s="53">
        <f t="array" ref="D34">SUMPRODUCT(IFERROR(SMALL(IF('Female &amp; M60 vets'!G:G = A34,'Female &amp; M60 vets'!A:A),{1,2,3}),999))</f>
        <v>2997</v>
      </c>
      <c r="E34">
        <f>COUNTIFS('Female &amp; M60 vets'!G:G,A34)</f>
        <v>0</v>
      </c>
    </row>
    <row r="35">
      <c r="A35" s="54" t="s">
        <v>27</v>
      </c>
      <c r="B35" s="53">
        <f t="array" ref="B35">SUMPRODUCT(IFERROR(SMALL(IF('Male Open'!G:G = A35,'Male Open'!A:A),{1,2,3,4}),999))</f>
        <v>41</v>
      </c>
      <c r="C35" s="53">
        <f>COUNTIFS('Male Open'!G:G,A35)</f>
        <v>10</v>
      </c>
      <c r="D35" s="53">
        <f t="array" ref="D35">SUMPRODUCT(IFERROR(SMALL(IF('Female &amp; M60 vets'!G:G = A35,'Female &amp; M60 vets'!A:A),{1,2,3}),999))</f>
        <v>51</v>
      </c>
      <c r="E35">
        <f>COUNTIFS('Female &amp; M60 vets'!G:G,A35)</f>
        <v>8</v>
      </c>
    </row>
    <row r="36">
      <c r="A36" s="54" t="s">
        <v>72</v>
      </c>
      <c r="B36" s="53">
        <f t="array" ref="B36">SUMPRODUCT(IFERROR(SMALL(IF('Male Open'!G:G = A36,'Male Open'!A:A),{1,2,3,4}),999))</f>
        <v>121</v>
      </c>
      <c r="C36" s="53">
        <f>COUNTIFS('Male Open'!G:G,A36)</f>
        <v>6</v>
      </c>
      <c r="D36" s="53">
        <f t="array" ref="D36">SUMPRODUCT(IFERROR(SMALL(IF('Female &amp; M60 vets'!G:G = A36,'Female &amp; M60 vets'!A:A),{1,2,3}),999))</f>
        <v>151</v>
      </c>
      <c r="E36">
        <f>COUNTIFS('Female &amp; M60 vets'!G:G,A36)</f>
        <v>5</v>
      </c>
    </row>
    <row r="37">
      <c r="A37" s="52" t="s">
        <v>606</v>
      </c>
      <c r="B37" s="53">
        <f t="array" ref="B37">SUMPRODUCT(IFERROR(SMALL(IF('Male Open'!G:G = A37,'Male Open'!A:A),{1,2,3,4}),999))</f>
        <v>3996</v>
      </c>
      <c r="C37" s="53">
        <f>COUNTIFS('Male Open'!G:G,A37)</f>
        <v>0</v>
      </c>
      <c r="D37" s="53">
        <f t="array" ref="D37">SUMPRODUCT(IFERROR(SMALL(IF('Female &amp; M60 vets'!G:G = A37,'Female &amp; M60 vets'!A:A),{1,2,3}),999))</f>
        <v>2997</v>
      </c>
      <c r="E37">
        <f>COUNTIFS('Female &amp; M60 vets'!G:G,A37)</f>
        <v>0</v>
      </c>
    </row>
    <row r="38">
      <c r="A38" s="52" t="s">
        <v>585</v>
      </c>
      <c r="B38" s="53">
        <f t="array" ref="B38">SUMPRODUCT(IFERROR(SMALL(IF('Male Open'!G:G = A38,'Male Open'!A:A),{1,2,3,4}),999))</f>
        <v>3996</v>
      </c>
      <c r="C38" s="53">
        <f>COUNTIFS('Male Open'!G:G,A38)</f>
        <v>0</v>
      </c>
      <c r="D38" s="53">
        <f t="array" ref="D38">SUMPRODUCT(IFERROR(SMALL(IF('Female &amp; M60 vets'!G:G = A38,'Female &amp; M60 vets'!A:A),{1,2,3}),999))</f>
        <v>2997</v>
      </c>
      <c r="E38">
        <f>COUNTIFS('Female &amp; M60 vets'!G:G,A38)</f>
        <v>0</v>
      </c>
    </row>
    <row r="39">
      <c r="A39" s="52" t="s">
        <v>456</v>
      </c>
      <c r="B39" s="53">
        <f t="array" ref="B39">SUMPRODUCT(IFERROR(SMALL(IF('Male Open'!G:G = A39,'Male Open'!A:A),{1,2,3,4}),999))</f>
        <v>3070</v>
      </c>
      <c r="C39" s="53">
        <f>COUNTIFS('Male Open'!G:G,A39)</f>
        <v>1</v>
      </c>
      <c r="D39" s="53">
        <f t="array" ref="D39">SUMPRODUCT(IFERROR(SMALL(IF('Female &amp; M60 vets'!G:G = A39,'Female &amp; M60 vets'!A:A),{1,2,3}),999))</f>
        <v>2046</v>
      </c>
      <c r="E39">
        <f>COUNTIFS('Female &amp; M60 vets'!G:G,A39)</f>
        <v>1</v>
      </c>
    </row>
    <row r="40">
      <c r="A40" s="23" t="s">
        <v>85</v>
      </c>
      <c r="B40" s="53">
        <f t="array" ref="B40">SUMPRODUCT(IFERROR(SMALL(IF('Male Open'!G:G = A40,'Male Open'!A:A),{1,2,3,4}),999))</f>
        <v>127</v>
      </c>
      <c r="C40" s="53">
        <f>COUNTIFS('Male Open'!G:G,A40)</f>
        <v>6</v>
      </c>
      <c r="D40" s="53">
        <f t="array" ref="D40">SUMPRODUCT(IFERROR(SMALL(IF('Female &amp; M60 vets'!G:G = A40,'Female &amp; M60 vets'!A:A),{1,2,3}),999))</f>
        <v>1124</v>
      </c>
      <c r="E40">
        <f>COUNTIFS('Female &amp; M60 vets'!G:G,A40)</f>
        <v>2</v>
      </c>
    </row>
    <row r="41">
      <c r="A41" s="52" t="s">
        <v>337</v>
      </c>
      <c r="B41" s="53">
        <f t="array" ref="B41">SUMPRODUCT(IFERROR(SMALL(IF('Male Open'!G:G = A41,'Male Open'!A:A),{1,2,3,4}),999))</f>
        <v>2205</v>
      </c>
      <c r="C41" s="53">
        <f>COUNTIFS('Male Open'!G:G,A41)</f>
        <v>2</v>
      </c>
      <c r="D41" s="53">
        <f t="array" ref="D41">SUMPRODUCT(IFERROR(SMALL(IF('Female &amp; M60 vets'!G:G = A41,'Female &amp; M60 vets'!A:A),{1,2,3}),999))</f>
        <v>133</v>
      </c>
      <c r="E41">
        <f>COUNTIFS('Female &amp; M60 vets'!G:G,A41)</f>
        <v>3</v>
      </c>
    </row>
    <row r="42">
      <c r="A42" s="52" t="s">
        <v>607</v>
      </c>
      <c r="B42" s="53">
        <f t="array" ref="B42">SUMPRODUCT(IFERROR(SMALL(IF('Male Open'!G:G = A42,'Male Open'!A:A),{1,2,3,4}),999))</f>
        <v>3996</v>
      </c>
      <c r="C42" s="53">
        <f>COUNTIFS('Male Open'!G:G,A42)</f>
        <v>0</v>
      </c>
      <c r="D42" s="53">
        <f t="array" ref="D42">SUMPRODUCT(IFERROR(SMALL(IF('Female &amp; M60 vets'!G:G = A42,'Female &amp; M60 vets'!A:A),{1,2,3}),999))</f>
        <v>2997</v>
      </c>
      <c r="E42">
        <f>COUNTIFS('Female &amp; M60 vets'!G:G,A42)</f>
        <v>0</v>
      </c>
    </row>
    <row r="43">
      <c r="A43" s="52" t="s">
        <v>203</v>
      </c>
      <c r="B43" s="53">
        <f t="array" ref="B43">SUMPRODUCT(IFERROR(SMALL(IF('Male Open'!G:G = A43,'Male Open'!A:A),{1,2,3,4}),999))</f>
        <v>3053</v>
      </c>
      <c r="C43" s="53">
        <f>COUNTIFS('Male Open'!G:G,A43)</f>
        <v>1</v>
      </c>
      <c r="D43" s="53">
        <f t="array" ref="D43">SUMPRODUCT(IFERROR(SMALL(IF('Female &amp; M60 vets'!G:G = A43,'Female &amp; M60 vets'!A:A),{1,2,3}),999))</f>
        <v>2997</v>
      </c>
      <c r="E43">
        <f>COUNTIFS('Female &amp; M60 vets'!G:G,A43)</f>
        <v>0</v>
      </c>
    </row>
    <row r="44">
      <c r="A44" s="52" t="s">
        <v>608</v>
      </c>
      <c r="B44" s="53">
        <f t="array" ref="B44">SUMPRODUCT(IFERROR(SMALL(IF('Male Open'!G:G = A44,'Male Open'!A:A),{1,2,3,4}),999))</f>
        <v>3996</v>
      </c>
      <c r="C44" s="53">
        <f>COUNTIFS('Male Open'!G:G,A44)</f>
        <v>0</v>
      </c>
      <c r="D44" s="53">
        <f t="array" ref="D44">SUMPRODUCT(IFERROR(SMALL(IF('Female &amp; M60 vets'!G:G = A44,'Female &amp; M60 vets'!A:A),{1,2,3}),999))</f>
        <v>2997</v>
      </c>
      <c r="E44">
        <f>COUNTIFS('Female &amp; M60 vets'!G:G,A44)</f>
        <v>0</v>
      </c>
    </row>
    <row r="45">
      <c r="A45" s="52" t="s">
        <v>609</v>
      </c>
      <c r="B45" s="53">
        <f t="array" ref="B45">SUMPRODUCT(IFERROR(SMALL(IF('Male Open'!G:G = A45,'Male Open'!A:A),{1,2,3,4}),999))</f>
        <v>3996</v>
      </c>
      <c r="C45" s="53">
        <f>COUNTIFS('Male Open'!G:G,A45)</f>
        <v>0</v>
      </c>
      <c r="D45" s="53">
        <f t="array" ref="D45">SUMPRODUCT(IFERROR(SMALL(IF('Female &amp; M60 vets'!G:G = A45,'Female &amp; M60 vets'!A:A),{1,2,3}),999))</f>
        <v>2997</v>
      </c>
      <c r="E45">
        <f>COUNTIFS('Female &amp; M60 vets'!G:G,A45)</f>
        <v>0</v>
      </c>
    </row>
    <row r="46">
      <c r="A46" s="52" t="s">
        <v>281</v>
      </c>
      <c r="B46" s="53">
        <f t="array" ref="B46">SUMPRODUCT(IFERROR(SMALL(IF('Male Open'!G:G = A46,'Male Open'!A:A),{1,2,3,4}),999))</f>
        <v>2186</v>
      </c>
      <c r="C46" s="53">
        <f>COUNTIFS('Male Open'!G:G,A46)</f>
        <v>2</v>
      </c>
      <c r="D46" s="53">
        <f t="array" ref="D46">SUMPRODUCT(IFERROR(SMALL(IF('Female &amp; M60 vets'!G:G = A46,'Female &amp; M60 vets'!A:A),{1,2,3}),999))</f>
        <v>2067</v>
      </c>
      <c r="E46">
        <f>COUNTIFS('Female &amp; M60 vets'!G:G,A46)</f>
        <v>1</v>
      </c>
    </row>
    <row r="47">
      <c r="A47" s="52" t="s">
        <v>610</v>
      </c>
      <c r="B47" s="53">
        <f t="array" ref="B47">SUMPRODUCT(IFERROR(SMALL(IF('Male Open'!G:G = A47,'Male Open'!A:A),{1,2,3,4}),999))</f>
        <v>3996</v>
      </c>
      <c r="C47" s="53">
        <f>COUNTIFS('Male Open'!G:G,A47)</f>
        <v>0</v>
      </c>
      <c r="D47" s="53">
        <f t="array" ref="D47">SUMPRODUCT(IFERROR(SMALL(IF('Female &amp; M60 vets'!G:G = A47,'Female &amp; M60 vets'!A:A),{1,2,3}),999))</f>
        <v>2997</v>
      </c>
      <c r="E47">
        <f>COUNTIFS('Female &amp; M60 vets'!G:G,A47)</f>
        <v>0</v>
      </c>
    </row>
    <row r="48">
      <c r="A48" s="52" t="s">
        <v>611</v>
      </c>
      <c r="B48" s="53">
        <f t="array" ref="B48">SUMPRODUCT(IFERROR(SMALL(IF('Male Open'!G:G = A48,'Male Open'!A:A),{1,2,3,4}),999))</f>
        <v>3996</v>
      </c>
      <c r="C48" s="53">
        <f>COUNTIFS('Male Open'!G:G,A48)</f>
        <v>0</v>
      </c>
      <c r="D48" s="53">
        <f t="array" ref="D48">SUMPRODUCT(IFERROR(SMALL(IF('Female &amp; M60 vets'!G:G = A48,'Female &amp; M60 vets'!A:A),{1,2,3}),999))</f>
        <v>2997</v>
      </c>
      <c r="E48">
        <f>COUNTIFS('Female &amp; M60 vets'!G:G,A48)</f>
        <v>0</v>
      </c>
    </row>
    <row r="49">
      <c r="A49" s="52" t="s">
        <v>612</v>
      </c>
      <c r="B49" s="53">
        <f t="array" ref="B49">SUMPRODUCT(IFERROR(SMALL(IF('Male Open'!G:G = A49,'Male Open'!A:A),{1,2,3,4}),999))</f>
        <v>3996</v>
      </c>
      <c r="C49" s="53">
        <f>COUNTIFS('Male Open'!G:G,A49)</f>
        <v>0</v>
      </c>
      <c r="D49" s="53">
        <f t="array" ref="D49">SUMPRODUCT(IFERROR(SMALL(IF('Female &amp; M60 vets'!G:G = A49,'Female &amp; M60 vets'!A:A),{1,2,3}),999))</f>
        <v>2997</v>
      </c>
      <c r="E49">
        <f>COUNTIFS('Female &amp; M60 vets'!G:G,A49)</f>
        <v>0</v>
      </c>
    </row>
    <row r="50">
      <c r="A50" s="52" t="s">
        <v>33</v>
      </c>
      <c r="B50" s="53">
        <f t="array" ref="B50">SUMPRODUCT(IFERROR(SMALL(IF('Male Open'!G:G = A50,'Male Open'!A:A),{1,2,3,4}),999))</f>
        <v>1053</v>
      </c>
      <c r="C50" s="53">
        <f>COUNTIFS('Male Open'!G:G,A50)</f>
        <v>3</v>
      </c>
      <c r="D50" s="53">
        <f t="array" ref="D50">SUMPRODUCT(IFERROR(SMALL(IF('Female &amp; M60 vets'!G:G = A50,'Female &amp; M60 vets'!A:A),{1,2,3}),999))</f>
        <v>1112</v>
      </c>
      <c r="E50">
        <f>COUNTIFS('Female &amp; M60 vets'!G:G,A50)</f>
        <v>2</v>
      </c>
    </row>
  </sheetData>
  <dataValidations>
    <dataValidation type="list" allowBlank="1" sqref="A15 A20">
      <formula1>#REF!</formula1>
    </dataValidation>
  </dataValidations>
  <drawing r:id="rId1"/>
</worksheet>
</file>