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S:\Admin\Admin- Permits\Permits &amp; Returns\Track &amp; Field\2021\TF111 - North Down AC Meets\"/>
    </mc:Choice>
  </mc:AlternateContent>
  <xr:revisionPtr revIDLastSave="0" documentId="13_ncr:1_{CE057274-64F3-44BD-8741-ADE657976E84}" xr6:coauthVersionLast="47" xr6:coauthVersionMax="47" xr10:uidLastSave="{00000000-0000-0000-0000-000000000000}"/>
  <bookViews>
    <workbookView xWindow="-20610" yWindow="-1290" windowWidth="2073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Entries">[1]Entries!$A$6:$D$606</definedName>
    <definedName name="Entry">[1]Entries!$A$6:$I$401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" l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P89" i="1"/>
  <c r="O89" i="1"/>
  <c r="N89" i="1"/>
  <c r="M89" i="1"/>
  <c r="D89" i="1"/>
  <c r="P88" i="1"/>
  <c r="O88" i="1"/>
  <c r="N88" i="1"/>
  <c r="M88" i="1"/>
  <c r="F88" i="1"/>
  <c r="E88" i="1"/>
  <c r="D88" i="1"/>
  <c r="P87" i="1"/>
  <c r="O87" i="1"/>
  <c r="N87" i="1"/>
  <c r="M87" i="1"/>
  <c r="F87" i="1"/>
  <c r="E87" i="1"/>
  <c r="D87" i="1"/>
  <c r="P86" i="1"/>
  <c r="O86" i="1"/>
  <c r="N86" i="1"/>
  <c r="M86" i="1"/>
  <c r="F86" i="1"/>
  <c r="D86" i="1"/>
  <c r="P85" i="1"/>
  <c r="O85" i="1"/>
  <c r="N85" i="1"/>
  <c r="M85" i="1"/>
  <c r="P84" i="1"/>
  <c r="O84" i="1"/>
  <c r="N84" i="1"/>
  <c r="M84" i="1"/>
  <c r="P83" i="1"/>
  <c r="O83" i="1"/>
  <c r="N83" i="1"/>
  <c r="M83" i="1"/>
  <c r="P80" i="1"/>
  <c r="O80" i="1"/>
  <c r="N80" i="1"/>
  <c r="M80" i="1"/>
  <c r="F80" i="1"/>
  <c r="D80" i="1"/>
  <c r="P79" i="1"/>
  <c r="O79" i="1"/>
  <c r="N79" i="1"/>
  <c r="M79" i="1"/>
  <c r="F79" i="1"/>
  <c r="E79" i="1"/>
  <c r="D79" i="1"/>
  <c r="P78" i="1"/>
  <c r="O78" i="1"/>
  <c r="N78" i="1"/>
  <c r="M78" i="1"/>
  <c r="F78" i="1"/>
  <c r="E78" i="1"/>
  <c r="D78" i="1"/>
  <c r="P77" i="1"/>
  <c r="O77" i="1"/>
  <c r="N77" i="1"/>
  <c r="M77" i="1"/>
  <c r="F77" i="1"/>
  <c r="D77" i="1"/>
  <c r="P76" i="1"/>
  <c r="O76" i="1"/>
  <c r="N76" i="1"/>
  <c r="M76" i="1"/>
  <c r="F76" i="1"/>
  <c r="E76" i="1"/>
  <c r="D76" i="1"/>
  <c r="P75" i="1"/>
  <c r="O75" i="1"/>
  <c r="N75" i="1"/>
  <c r="M75" i="1"/>
  <c r="F75" i="1"/>
  <c r="E75" i="1"/>
  <c r="D75" i="1"/>
  <c r="P74" i="1"/>
  <c r="O74" i="1"/>
  <c r="N74" i="1"/>
  <c r="M74" i="1"/>
  <c r="P73" i="1"/>
  <c r="O73" i="1"/>
  <c r="N73" i="1"/>
  <c r="M73" i="1"/>
  <c r="P69" i="1"/>
  <c r="O69" i="1"/>
  <c r="N69" i="1"/>
  <c r="M69" i="1"/>
  <c r="F69" i="1"/>
  <c r="E69" i="1"/>
  <c r="D69" i="1"/>
  <c r="P68" i="1"/>
  <c r="O68" i="1"/>
  <c r="N68" i="1"/>
  <c r="M68" i="1"/>
  <c r="F68" i="1"/>
  <c r="E68" i="1"/>
  <c r="D68" i="1"/>
  <c r="P67" i="1"/>
  <c r="O67" i="1"/>
  <c r="N67" i="1"/>
  <c r="M67" i="1"/>
  <c r="F67" i="1"/>
  <c r="E67" i="1"/>
  <c r="D67" i="1"/>
  <c r="P66" i="1"/>
  <c r="O66" i="1"/>
  <c r="N66" i="1"/>
  <c r="M66" i="1"/>
  <c r="F66" i="1"/>
  <c r="E66" i="1"/>
  <c r="D66" i="1"/>
  <c r="P65" i="1"/>
  <c r="O65" i="1"/>
  <c r="N65" i="1"/>
  <c r="M65" i="1"/>
  <c r="F65" i="1"/>
  <c r="E65" i="1"/>
  <c r="D65" i="1"/>
  <c r="P64" i="1"/>
  <c r="O64" i="1"/>
  <c r="N64" i="1"/>
  <c r="M64" i="1"/>
  <c r="F64" i="1"/>
  <c r="E64" i="1"/>
  <c r="D64" i="1"/>
  <c r="P58" i="1"/>
  <c r="O58" i="1"/>
  <c r="N58" i="1"/>
  <c r="M58" i="1"/>
  <c r="E58" i="1"/>
  <c r="D58" i="1"/>
  <c r="P57" i="1"/>
  <c r="O57" i="1"/>
  <c r="N57" i="1"/>
  <c r="M57" i="1"/>
  <c r="F57" i="1"/>
  <c r="E57" i="1"/>
  <c r="D57" i="1"/>
  <c r="P56" i="1"/>
  <c r="O56" i="1"/>
  <c r="N56" i="1"/>
  <c r="M56" i="1"/>
  <c r="F56" i="1"/>
  <c r="D56" i="1"/>
  <c r="P55" i="1"/>
  <c r="O55" i="1"/>
  <c r="N55" i="1"/>
  <c r="M55" i="1"/>
  <c r="F55" i="1"/>
  <c r="E55" i="1"/>
  <c r="D55" i="1"/>
  <c r="P49" i="1"/>
  <c r="O49" i="1"/>
  <c r="N49" i="1"/>
  <c r="M49" i="1"/>
  <c r="E49" i="1"/>
  <c r="D49" i="1"/>
  <c r="P48" i="1"/>
  <c r="O48" i="1"/>
  <c r="N48" i="1"/>
  <c r="M48" i="1"/>
  <c r="D48" i="1"/>
  <c r="P47" i="1"/>
  <c r="O47" i="1"/>
  <c r="N47" i="1"/>
  <c r="M47" i="1"/>
  <c r="F47" i="1"/>
  <c r="D47" i="1"/>
  <c r="P46" i="1"/>
  <c r="O46" i="1"/>
  <c r="N46" i="1"/>
  <c r="M46" i="1"/>
  <c r="F46" i="1"/>
  <c r="E46" i="1"/>
  <c r="D46" i="1"/>
  <c r="P45" i="1"/>
  <c r="O45" i="1"/>
  <c r="N45" i="1"/>
  <c r="M45" i="1"/>
  <c r="F45" i="1"/>
  <c r="D45" i="1"/>
  <c r="P44" i="1"/>
  <c r="O44" i="1"/>
  <c r="N44" i="1"/>
  <c r="M44" i="1"/>
  <c r="F44" i="1"/>
  <c r="D44" i="1"/>
  <c r="P43" i="1"/>
  <c r="O43" i="1"/>
  <c r="N43" i="1"/>
  <c r="M43" i="1"/>
  <c r="F43" i="1"/>
  <c r="E43" i="1"/>
  <c r="D43" i="1"/>
  <c r="P42" i="1"/>
  <c r="O42" i="1"/>
  <c r="N42" i="1"/>
  <c r="M42" i="1"/>
  <c r="E42" i="1"/>
  <c r="D42" i="1"/>
  <c r="P36" i="1"/>
  <c r="O36" i="1"/>
  <c r="N36" i="1"/>
  <c r="M36" i="1"/>
  <c r="F36" i="1"/>
  <c r="E36" i="1"/>
  <c r="D36" i="1"/>
  <c r="P35" i="1"/>
  <c r="O35" i="1"/>
  <c r="N35" i="1"/>
  <c r="M35" i="1"/>
  <c r="F35" i="1"/>
  <c r="E35" i="1"/>
  <c r="D35" i="1"/>
  <c r="P34" i="1"/>
  <c r="O34" i="1"/>
  <c r="N34" i="1"/>
  <c r="M34" i="1"/>
  <c r="F34" i="1"/>
  <c r="E34" i="1"/>
  <c r="D34" i="1"/>
  <c r="P33" i="1"/>
  <c r="O33" i="1"/>
  <c r="N33" i="1"/>
  <c r="M33" i="1"/>
  <c r="F33" i="1"/>
  <c r="E33" i="1"/>
  <c r="D33" i="1"/>
  <c r="P32" i="1"/>
  <c r="O32" i="1"/>
  <c r="N32" i="1"/>
  <c r="M32" i="1"/>
  <c r="F32" i="1"/>
  <c r="D32" i="1"/>
  <c r="P31" i="1"/>
  <c r="O31" i="1"/>
  <c r="N31" i="1"/>
  <c r="M31" i="1"/>
  <c r="F31" i="1"/>
  <c r="E31" i="1"/>
  <c r="D31" i="1"/>
  <c r="P30" i="1"/>
  <c r="O30" i="1"/>
  <c r="N30" i="1"/>
  <c r="M30" i="1"/>
  <c r="F30" i="1"/>
  <c r="E30" i="1"/>
  <c r="D30" i="1"/>
  <c r="P29" i="1"/>
  <c r="O29" i="1"/>
  <c r="N29" i="1"/>
  <c r="M29" i="1"/>
  <c r="F29" i="1"/>
  <c r="E29" i="1"/>
  <c r="D29" i="1"/>
  <c r="P23" i="1"/>
  <c r="O23" i="1"/>
  <c r="N23" i="1"/>
  <c r="M23" i="1"/>
  <c r="F23" i="1"/>
  <c r="D23" i="1"/>
  <c r="P22" i="1"/>
  <c r="O22" i="1"/>
  <c r="N22" i="1"/>
  <c r="M22" i="1"/>
  <c r="F22" i="1"/>
  <c r="E22" i="1"/>
  <c r="D22" i="1"/>
  <c r="P21" i="1"/>
  <c r="O21" i="1"/>
  <c r="N21" i="1"/>
  <c r="M21" i="1"/>
  <c r="F21" i="1"/>
  <c r="E21" i="1"/>
  <c r="D21" i="1"/>
  <c r="P20" i="1"/>
  <c r="O20" i="1"/>
  <c r="N20" i="1"/>
  <c r="M20" i="1"/>
  <c r="F20" i="1"/>
  <c r="E20" i="1"/>
  <c r="D20" i="1"/>
  <c r="P19" i="1"/>
  <c r="O19" i="1"/>
  <c r="N19" i="1"/>
  <c r="M19" i="1"/>
  <c r="F19" i="1"/>
  <c r="E19" i="1"/>
  <c r="D19" i="1"/>
  <c r="P18" i="1"/>
  <c r="O18" i="1"/>
  <c r="N18" i="1"/>
  <c r="M18" i="1"/>
  <c r="F18" i="1"/>
  <c r="E18" i="1"/>
  <c r="D18" i="1"/>
  <c r="P17" i="1"/>
  <c r="O17" i="1"/>
  <c r="N17" i="1"/>
  <c r="M17" i="1"/>
  <c r="F17" i="1"/>
  <c r="E17" i="1"/>
  <c r="D17" i="1"/>
  <c r="P16" i="1"/>
  <c r="O16" i="1"/>
  <c r="N16" i="1"/>
  <c r="M16" i="1"/>
  <c r="E16" i="1"/>
  <c r="D16" i="1"/>
  <c r="E10" i="1"/>
  <c r="D10" i="1"/>
  <c r="F9" i="1"/>
  <c r="D9" i="1"/>
  <c r="F8" i="1"/>
  <c r="E8" i="1"/>
  <c r="D8" i="1"/>
</calcChain>
</file>

<file path=xl/sharedStrings.xml><?xml version="1.0" encoding="utf-8"?>
<sst xmlns="http://schemas.openxmlformats.org/spreadsheetml/2006/main" count="75" uniqueCount="23">
  <si>
    <t xml:space="preserve">North Down AC </t>
  </si>
  <si>
    <t>Throws Competition</t>
  </si>
  <si>
    <t>1st July 2021</t>
  </si>
  <si>
    <t>Womens Javelin group 1</t>
  </si>
  <si>
    <t>Position</t>
  </si>
  <si>
    <t>Distance</t>
  </si>
  <si>
    <t>Bib</t>
  </si>
  <si>
    <t>Name</t>
  </si>
  <si>
    <t>Club</t>
  </si>
  <si>
    <t>Category</t>
  </si>
  <si>
    <t>Weight</t>
  </si>
  <si>
    <t>F55</t>
  </si>
  <si>
    <t>Womens Javelin Group 2</t>
  </si>
  <si>
    <t>U17</t>
  </si>
  <si>
    <t>Mens Javelin group 1</t>
  </si>
  <si>
    <t>Mens Javelin Group 2</t>
  </si>
  <si>
    <t>M35</t>
  </si>
  <si>
    <t>M65</t>
  </si>
  <si>
    <t>Womens Shot group 1</t>
  </si>
  <si>
    <t>Womens Shot group 2</t>
  </si>
  <si>
    <t>Mens Shot group 1</t>
  </si>
  <si>
    <t>Mens Shot group 2</t>
  </si>
  <si>
    <t>M70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</si>
</sst>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Border="1"/>
    <xf numFmtId="2" fontId="0" fillId="0" borderId="1" xfId="0" applyNumberFormat="1" applyBorder="1"/>
    <xf numFmtId="0" fontId="1" fillId="0" borderId="2" xfId="0" applyFont="1" applyBorder="1"/>
    <xf numFmtId="1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38449\Desktop\race%20entries%20thro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Results"/>
      <sheetName val="p6"/>
      <sheetName val="p7"/>
    </sheetNames>
    <sheetDataSet>
      <sheetData sheetId="0">
        <row r="6">
          <cell r="A6">
            <v>100</v>
          </cell>
          <cell r="B6" t="str">
            <v>Geraldine  Finegan</v>
          </cell>
          <cell r="C6" t="str">
            <v>North East Runners Dundalk</v>
          </cell>
          <cell r="D6" t="str">
            <v>Masters</v>
          </cell>
          <cell r="E6"/>
          <cell r="F6"/>
          <cell r="G6" t="str">
            <v>F</v>
          </cell>
          <cell r="H6"/>
          <cell r="I6"/>
        </row>
        <row r="7">
          <cell r="A7">
            <v>101</v>
          </cell>
          <cell r="B7" t="str">
            <v>Sean Mudzyk</v>
          </cell>
          <cell r="C7" t="str">
            <v>St. Colman's College</v>
          </cell>
          <cell r="D7" t="str">
            <v>U17</v>
          </cell>
          <cell r="E7"/>
          <cell r="F7"/>
          <cell r="G7" t="str">
            <v>M</v>
          </cell>
          <cell r="H7"/>
          <cell r="I7"/>
        </row>
        <row r="8">
          <cell r="A8">
            <v>102</v>
          </cell>
          <cell r="B8" t="str">
            <v>Calum Spain</v>
          </cell>
          <cell r="C8" t="str">
            <v>North Down AC</v>
          </cell>
          <cell r="D8" t="str">
            <v>U17</v>
          </cell>
          <cell r="E8"/>
          <cell r="F8"/>
          <cell r="G8" t="str">
            <v>M</v>
          </cell>
          <cell r="H8"/>
          <cell r="I8"/>
        </row>
        <row r="9">
          <cell r="A9">
            <v>103</v>
          </cell>
          <cell r="B9" t="str">
            <v>Charlie  Lawden</v>
          </cell>
          <cell r="C9" t="str">
            <v>North Down AC</v>
          </cell>
          <cell r="D9" t="str">
            <v>U17</v>
          </cell>
          <cell r="E9"/>
          <cell r="F9"/>
          <cell r="G9" t="str">
            <v>M</v>
          </cell>
          <cell r="H9"/>
          <cell r="I9"/>
        </row>
        <row r="10">
          <cell r="A10">
            <v>104</v>
          </cell>
          <cell r="B10" t="str">
            <v>John Glover</v>
          </cell>
          <cell r="C10" t="str">
            <v>Lagan Valley AC</v>
          </cell>
          <cell r="D10" t="str">
            <v>Masters</v>
          </cell>
          <cell r="E10"/>
          <cell r="F10"/>
          <cell r="G10" t="str">
            <v>M</v>
          </cell>
          <cell r="H10"/>
          <cell r="I10"/>
        </row>
        <row r="11">
          <cell r="A11">
            <v>105</v>
          </cell>
          <cell r="B11" t="str">
            <v xml:space="preserve">Caoimhe Fenlon </v>
          </cell>
          <cell r="C11" t="str">
            <v>North Down AC</v>
          </cell>
          <cell r="D11" t="str">
            <v>U13</v>
          </cell>
          <cell r="E11"/>
          <cell r="F11"/>
          <cell r="G11" t="str">
            <v>F</v>
          </cell>
          <cell r="H11"/>
          <cell r="I11"/>
        </row>
        <row r="12">
          <cell r="A12">
            <v>106</v>
          </cell>
          <cell r="B12" t="str">
            <v xml:space="preserve">Ben McConkey </v>
          </cell>
          <cell r="C12"/>
          <cell r="D12" t="str">
            <v>U15</v>
          </cell>
          <cell r="E12"/>
          <cell r="F12"/>
          <cell r="G12" t="str">
            <v>M</v>
          </cell>
          <cell r="H12"/>
          <cell r="I12"/>
        </row>
        <row r="13">
          <cell r="A13">
            <v>107</v>
          </cell>
          <cell r="B13" t="str">
            <v>Michael McConkey</v>
          </cell>
          <cell r="C13"/>
          <cell r="D13" t="str">
            <v>Masters</v>
          </cell>
          <cell r="E13"/>
          <cell r="F13"/>
          <cell r="G13" t="str">
            <v>M</v>
          </cell>
          <cell r="H13"/>
          <cell r="I13"/>
        </row>
        <row r="14">
          <cell r="A14">
            <v>108</v>
          </cell>
          <cell r="B14" t="str">
            <v>Arnar Brynjarsson</v>
          </cell>
          <cell r="C14" t="str">
            <v>City of Lisburn AC</v>
          </cell>
          <cell r="D14" t="str">
            <v>U15</v>
          </cell>
          <cell r="E14"/>
          <cell r="F14"/>
          <cell r="G14" t="str">
            <v>M</v>
          </cell>
          <cell r="H14"/>
          <cell r="I14"/>
        </row>
        <row r="15">
          <cell r="A15">
            <v>109</v>
          </cell>
          <cell r="B15" t="str">
            <v>Brynja Brynjarsdottir</v>
          </cell>
          <cell r="C15" t="str">
            <v>City of Lisburn AC</v>
          </cell>
          <cell r="D15" t="str">
            <v>U17</v>
          </cell>
          <cell r="E15"/>
          <cell r="F15"/>
          <cell r="G15" t="str">
            <v>F</v>
          </cell>
          <cell r="H15"/>
          <cell r="I15"/>
        </row>
        <row r="16">
          <cell r="A16">
            <v>110</v>
          </cell>
          <cell r="B16" t="str">
            <v>Jack Brownlie</v>
          </cell>
          <cell r="C16"/>
          <cell r="D16" t="str">
            <v>Seniors</v>
          </cell>
          <cell r="E16"/>
          <cell r="F16"/>
          <cell r="G16" t="str">
            <v>M</v>
          </cell>
          <cell r="H16"/>
          <cell r="I16"/>
        </row>
        <row r="17">
          <cell r="A17">
            <v>111</v>
          </cell>
          <cell r="B17" t="str">
            <v>Daniel Rayner</v>
          </cell>
          <cell r="C17" t="str">
            <v>North Down AC</v>
          </cell>
          <cell r="D17" t="str">
            <v>U14</v>
          </cell>
          <cell r="E17"/>
          <cell r="F17"/>
          <cell r="G17" t="str">
            <v>M</v>
          </cell>
          <cell r="H17"/>
          <cell r="I17"/>
        </row>
        <row r="18">
          <cell r="A18">
            <v>112</v>
          </cell>
          <cell r="B18" t="str">
            <v>Ethan Quinn</v>
          </cell>
          <cell r="C18" t="str">
            <v>St Annes AC</v>
          </cell>
          <cell r="D18" t="str">
            <v>U16</v>
          </cell>
          <cell r="E18"/>
          <cell r="F18"/>
          <cell r="G18" t="str">
            <v>M</v>
          </cell>
          <cell r="H18"/>
          <cell r="I18"/>
        </row>
        <row r="19">
          <cell r="A19">
            <v>113</v>
          </cell>
          <cell r="B19" t="str">
            <v>Troy  McConville</v>
          </cell>
          <cell r="C19"/>
          <cell r="D19" t="str">
            <v>U20</v>
          </cell>
          <cell r="E19"/>
          <cell r="F19"/>
          <cell r="G19" t="str">
            <v>M</v>
          </cell>
          <cell r="H19"/>
          <cell r="I19"/>
        </row>
        <row r="20">
          <cell r="A20">
            <v>114</v>
          </cell>
          <cell r="B20" t="str">
            <v>Lexx McConville</v>
          </cell>
          <cell r="C20"/>
          <cell r="D20" t="str">
            <v>U18</v>
          </cell>
          <cell r="E20"/>
          <cell r="F20"/>
          <cell r="G20" t="str">
            <v>M</v>
          </cell>
          <cell r="H20"/>
          <cell r="I20"/>
        </row>
        <row r="21">
          <cell r="A21">
            <v>115</v>
          </cell>
          <cell r="B21" t="str">
            <v>Jason Craig</v>
          </cell>
          <cell r="C21" t="str">
            <v>Lagan Valley AC</v>
          </cell>
          <cell r="D21" t="str">
            <v>U16</v>
          </cell>
          <cell r="E21"/>
          <cell r="F21"/>
          <cell r="G21" t="str">
            <v>M</v>
          </cell>
          <cell r="H21"/>
          <cell r="I21"/>
        </row>
        <row r="22">
          <cell r="A22">
            <v>116</v>
          </cell>
          <cell r="B22" t="str">
            <v>Frank McCrystal</v>
          </cell>
          <cell r="C22" t="str">
            <v>Ballymena &amp; Antrim AC</v>
          </cell>
          <cell r="D22" t="str">
            <v>Masters</v>
          </cell>
          <cell r="E22"/>
          <cell r="F22"/>
          <cell r="G22"/>
          <cell r="H22"/>
          <cell r="I22"/>
        </row>
        <row r="23">
          <cell r="A23">
            <v>117</v>
          </cell>
          <cell r="B23" t="str">
            <v>Ruby  Kennedy</v>
          </cell>
          <cell r="C23"/>
          <cell r="D23" t="str">
            <v>U15</v>
          </cell>
          <cell r="E23"/>
          <cell r="F23"/>
          <cell r="G23" t="str">
            <v>F</v>
          </cell>
          <cell r="H23"/>
          <cell r="I23"/>
        </row>
        <row r="24">
          <cell r="A24">
            <v>118</v>
          </cell>
          <cell r="B24" t="str">
            <v xml:space="preserve">Sasha  Barrett-Ferris </v>
          </cell>
          <cell r="C24" t="str">
            <v>City of Lisburn AC</v>
          </cell>
          <cell r="D24" t="str">
            <v>Seniors</v>
          </cell>
          <cell r="E24"/>
          <cell r="F24"/>
          <cell r="G24" t="str">
            <v>F</v>
          </cell>
          <cell r="H24"/>
          <cell r="I24"/>
        </row>
        <row r="25">
          <cell r="A25">
            <v>119</v>
          </cell>
          <cell r="B25" t="str">
            <v xml:space="preserve">Isaac Hammond </v>
          </cell>
          <cell r="C25" t="str">
            <v>North Down AC</v>
          </cell>
          <cell r="D25" t="str">
            <v>U14</v>
          </cell>
          <cell r="E25"/>
          <cell r="F25"/>
          <cell r="G25" t="str">
            <v>M</v>
          </cell>
          <cell r="H25"/>
          <cell r="I25"/>
        </row>
        <row r="26">
          <cell r="A26">
            <v>120</v>
          </cell>
          <cell r="B26" t="str">
            <v xml:space="preserve">Blaine  Lynch </v>
          </cell>
          <cell r="C26" t="str">
            <v>Finn Valley AC</v>
          </cell>
          <cell r="D26" t="str">
            <v>U16</v>
          </cell>
          <cell r="E26"/>
          <cell r="F26"/>
          <cell r="G26" t="str">
            <v>M</v>
          </cell>
          <cell r="H26"/>
          <cell r="I26"/>
        </row>
        <row r="27">
          <cell r="A27">
            <v>121</v>
          </cell>
          <cell r="B27" t="str">
            <v>Sam Holmes</v>
          </cell>
          <cell r="C27" t="str">
            <v>City of Lisburn AC</v>
          </cell>
          <cell r="D27" t="str">
            <v>U14</v>
          </cell>
          <cell r="E27"/>
          <cell r="F27"/>
          <cell r="G27" t="str">
            <v>M</v>
          </cell>
          <cell r="H27"/>
          <cell r="I27"/>
        </row>
        <row r="28">
          <cell r="A28">
            <v>122</v>
          </cell>
          <cell r="B28" t="str">
            <v>Brendan Quinn</v>
          </cell>
          <cell r="C28" t="str">
            <v xml:space="preserve">Olympian AC </v>
          </cell>
          <cell r="D28" t="str">
            <v>Seniors</v>
          </cell>
          <cell r="E28"/>
          <cell r="F28"/>
          <cell r="G28" t="str">
            <v>M</v>
          </cell>
          <cell r="H28"/>
          <cell r="I28"/>
        </row>
        <row r="29">
          <cell r="A29">
            <v>123</v>
          </cell>
          <cell r="B29" t="str">
            <v xml:space="preserve">Sasha Wilkinson </v>
          </cell>
          <cell r="C29" t="str">
            <v>Lagan Valley AC</v>
          </cell>
          <cell r="D29" t="str">
            <v>U17</v>
          </cell>
          <cell r="E29"/>
          <cell r="F29"/>
          <cell r="G29" t="str">
            <v>F</v>
          </cell>
          <cell r="H29"/>
          <cell r="I29"/>
        </row>
        <row r="30">
          <cell r="A30">
            <v>124</v>
          </cell>
          <cell r="B30" t="str">
            <v>Ellie McCurdy</v>
          </cell>
          <cell r="C30" t="str">
            <v>Lifford Strabane AC</v>
          </cell>
          <cell r="D30" t="str">
            <v>Masters</v>
          </cell>
          <cell r="E30"/>
          <cell r="F30"/>
          <cell r="G30" t="str">
            <v>F</v>
          </cell>
          <cell r="H30"/>
          <cell r="I30"/>
        </row>
        <row r="31">
          <cell r="A31">
            <v>125</v>
          </cell>
          <cell r="B31" t="str">
            <v>Morgan Wilson</v>
          </cell>
          <cell r="C31" t="str">
            <v>North Down AC</v>
          </cell>
          <cell r="D31" t="str">
            <v>U17</v>
          </cell>
          <cell r="E31"/>
          <cell r="F31"/>
          <cell r="G31" t="str">
            <v>F</v>
          </cell>
          <cell r="H31"/>
          <cell r="I31"/>
        </row>
        <row r="32">
          <cell r="A32">
            <v>126</v>
          </cell>
          <cell r="B32" t="str">
            <v>James  Kelly</v>
          </cell>
          <cell r="C32" t="str">
            <v>Finn Valley AC</v>
          </cell>
          <cell r="D32" t="str">
            <v>Seniors</v>
          </cell>
          <cell r="E32"/>
          <cell r="F32"/>
          <cell r="G32" t="str">
            <v>M</v>
          </cell>
          <cell r="H32"/>
          <cell r="I32"/>
        </row>
        <row r="33">
          <cell r="A33">
            <v>127</v>
          </cell>
          <cell r="B33" t="str">
            <v>Stephanie  Bell</v>
          </cell>
          <cell r="C33" t="str">
            <v>North Down AC</v>
          </cell>
          <cell r="D33" t="str">
            <v>U16</v>
          </cell>
          <cell r="E33"/>
          <cell r="F33"/>
          <cell r="G33" t="str">
            <v>F</v>
          </cell>
          <cell r="H33"/>
          <cell r="I33"/>
        </row>
        <row r="34">
          <cell r="A34">
            <v>128</v>
          </cell>
          <cell r="B34" t="str">
            <v>Jean McComish</v>
          </cell>
          <cell r="C34" t="str">
            <v>Lagan Valley AC</v>
          </cell>
          <cell r="D34" t="str">
            <v>U18</v>
          </cell>
          <cell r="E34"/>
          <cell r="F34"/>
          <cell r="G34" t="str">
            <v>F</v>
          </cell>
          <cell r="H34"/>
          <cell r="I34"/>
        </row>
        <row r="35">
          <cell r="A35">
            <v>129</v>
          </cell>
          <cell r="B35" t="str">
            <v>Ella  Hanratty</v>
          </cell>
          <cell r="C35" t="str">
            <v>City of Lisburn AC</v>
          </cell>
          <cell r="D35" t="str">
            <v>U17</v>
          </cell>
          <cell r="E35"/>
          <cell r="F35"/>
          <cell r="G35" t="str">
            <v>F</v>
          </cell>
          <cell r="H35"/>
          <cell r="I35"/>
        </row>
        <row r="36">
          <cell r="A36">
            <v>130</v>
          </cell>
          <cell r="B36" t="str">
            <v>Sophie  Cree</v>
          </cell>
          <cell r="C36"/>
          <cell r="D36" t="str">
            <v>Seniors</v>
          </cell>
          <cell r="E36"/>
          <cell r="F36"/>
          <cell r="G36" t="str">
            <v>F</v>
          </cell>
          <cell r="H36"/>
          <cell r="I36"/>
        </row>
        <row r="37">
          <cell r="A37">
            <v>131</v>
          </cell>
          <cell r="B37" t="str">
            <v>Gareth Crawford</v>
          </cell>
          <cell r="C37" t="str">
            <v>Lifford Strabane AC</v>
          </cell>
          <cell r="D37" t="str">
            <v>Seniors</v>
          </cell>
          <cell r="E37"/>
          <cell r="F37"/>
          <cell r="G37" t="str">
            <v>M</v>
          </cell>
          <cell r="H37"/>
          <cell r="I37"/>
        </row>
        <row r="38">
          <cell r="A38">
            <v>132</v>
          </cell>
          <cell r="B38" t="str">
            <v>Beth Hammond</v>
          </cell>
          <cell r="C38" t="str">
            <v>North Down AC</v>
          </cell>
          <cell r="D38" t="str">
            <v>U17</v>
          </cell>
          <cell r="E38"/>
          <cell r="F38"/>
          <cell r="G38" t="str">
            <v>F</v>
          </cell>
          <cell r="H38"/>
          <cell r="I38"/>
        </row>
        <row r="39">
          <cell r="A39">
            <v>133</v>
          </cell>
          <cell r="B39" t="str">
            <v>Erin Kennedy</v>
          </cell>
          <cell r="C39" t="str">
            <v>North Down AC</v>
          </cell>
          <cell r="D39" t="str">
            <v>U18</v>
          </cell>
          <cell r="E39"/>
          <cell r="F39"/>
          <cell r="G39" t="str">
            <v>F</v>
          </cell>
          <cell r="H39"/>
          <cell r="I39"/>
        </row>
        <row r="40">
          <cell r="A40"/>
          <cell r="B40" t="str">
            <v>Adrienne Gallen</v>
          </cell>
          <cell r="C40" t="str">
            <v>Lifford Strabane AC</v>
          </cell>
          <cell r="D40" t="str">
            <v>U18</v>
          </cell>
          <cell r="E40"/>
          <cell r="F40"/>
          <cell r="G40" t="str">
            <v>F</v>
          </cell>
          <cell r="H40"/>
          <cell r="I40"/>
        </row>
        <row r="41">
          <cell r="A41"/>
          <cell r="B41" t="str">
            <v>Bosco Reid</v>
          </cell>
          <cell r="C41" t="str">
            <v>Finn Valley AC</v>
          </cell>
          <cell r="D41" t="str">
            <v>Masters</v>
          </cell>
          <cell r="E41"/>
          <cell r="F41"/>
          <cell r="G41" t="str">
            <v>M</v>
          </cell>
          <cell r="H41"/>
          <cell r="I41"/>
        </row>
        <row r="42">
          <cell r="A42"/>
          <cell r="B42" t="str">
            <v>Brendan O'Donnell</v>
          </cell>
          <cell r="C42" t="str">
            <v>Lifford Strabane AC</v>
          </cell>
          <cell r="D42" t="str">
            <v>Seniors</v>
          </cell>
          <cell r="E42"/>
          <cell r="F42"/>
          <cell r="G42" t="str">
            <v>M</v>
          </cell>
          <cell r="H42"/>
          <cell r="I42"/>
        </row>
        <row r="43">
          <cell r="A43"/>
          <cell r="B43" t="str">
            <v>Caoimhe Gallen</v>
          </cell>
          <cell r="C43" t="str">
            <v>Lifford Strabane AC</v>
          </cell>
          <cell r="D43" t="str">
            <v>U15</v>
          </cell>
          <cell r="E43"/>
          <cell r="F43"/>
          <cell r="G43" t="str">
            <v>F</v>
          </cell>
          <cell r="H43"/>
          <cell r="I43"/>
        </row>
        <row r="44">
          <cell r="A44"/>
          <cell r="B44" t="str">
            <v xml:space="preserve">Charlie  Laverty </v>
          </cell>
          <cell r="C44" t="str">
            <v>Carrick Aces</v>
          </cell>
          <cell r="D44" t="str">
            <v>U18</v>
          </cell>
          <cell r="E44"/>
          <cell r="F44"/>
          <cell r="G44" t="str">
            <v>M</v>
          </cell>
          <cell r="H44"/>
          <cell r="I44"/>
        </row>
        <row r="45">
          <cell r="A45"/>
          <cell r="B45" t="str">
            <v>Cian Mc Kenna</v>
          </cell>
          <cell r="C45" t="str">
            <v>Glaslough Harriers</v>
          </cell>
          <cell r="D45" t="str">
            <v>U17</v>
          </cell>
          <cell r="E45"/>
          <cell r="F45"/>
          <cell r="G45" t="str">
            <v>M</v>
          </cell>
          <cell r="H45"/>
          <cell r="I45"/>
        </row>
        <row r="46">
          <cell r="A46"/>
          <cell r="B46" t="str">
            <v>Colin Clear</v>
          </cell>
          <cell r="C46" t="str">
            <v>City of Lisburn AC</v>
          </cell>
          <cell r="D46" t="str">
            <v>Masters</v>
          </cell>
          <cell r="E46"/>
          <cell r="F46"/>
          <cell r="G46" t="str">
            <v>M</v>
          </cell>
          <cell r="H46"/>
          <cell r="I46"/>
        </row>
        <row r="47">
          <cell r="A47"/>
          <cell r="B47" t="str">
            <v>Cora Burns</v>
          </cell>
          <cell r="C47" t="str">
            <v>Lifford Strabane AC</v>
          </cell>
          <cell r="D47" t="str">
            <v>U17</v>
          </cell>
          <cell r="E47"/>
          <cell r="F47"/>
          <cell r="G47" t="str">
            <v>F</v>
          </cell>
          <cell r="H47"/>
          <cell r="I47"/>
        </row>
        <row r="48">
          <cell r="A48"/>
          <cell r="B48" t="str">
            <v>Ernest Tuff</v>
          </cell>
          <cell r="C48" t="str">
            <v>Ballymena &amp; Antrim AC</v>
          </cell>
          <cell r="D48" t="str">
            <v>Masters</v>
          </cell>
          <cell r="E48"/>
          <cell r="F48"/>
          <cell r="G48" t="str">
            <v>M</v>
          </cell>
          <cell r="H48"/>
          <cell r="I48"/>
        </row>
        <row r="49">
          <cell r="A49"/>
          <cell r="B49" t="str">
            <v>First Name Last Name</v>
          </cell>
          <cell r="C49"/>
          <cell r="D49"/>
          <cell r="E49"/>
          <cell r="F49"/>
          <cell r="G49"/>
          <cell r="H49"/>
          <cell r="I49"/>
        </row>
        <row r="50">
          <cell r="A50"/>
          <cell r="B50" t="str">
            <v xml:space="preserve">Hannah Lawden </v>
          </cell>
          <cell r="C50" t="str">
            <v>North Down AC</v>
          </cell>
          <cell r="D50" t="str">
            <v>U16</v>
          </cell>
          <cell r="E50"/>
          <cell r="F50"/>
          <cell r="G50" t="str">
            <v>F</v>
          </cell>
          <cell r="H50"/>
          <cell r="I50"/>
        </row>
        <row r="51">
          <cell r="A51"/>
          <cell r="B51" t="str">
            <v>Hannah Scott</v>
          </cell>
          <cell r="C51"/>
          <cell r="D51" t="str">
            <v>U17</v>
          </cell>
          <cell r="E51"/>
          <cell r="F51"/>
          <cell r="G51" t="str">
            <v>F</v>
          </cell>
          <cell r="H51"/>
          <cell r="I51"/>
        </row>
        <row r="52">
          <cell r="A52"/>
          <cell r="B52" t="str">
            <v>James  Herron</v>
          </cell>
          <cell r="C52" t="str">
            <v>City of Derry Spartans</v>
          </cell>
          <cell r="D52" t="str">
            <v>Masters</v>
          </cell>
          <cell r="E52"/>
          <cell r="F52"/>
          <cell r="G52" t="str">
            <v>M</v>
          </cell>
          <cell r="H52"/>
          <cell r="I52"/>
        </row>
        <row r="53">
          <cell r="A53"/>
          <cell r="B53" t="str">
            <v>Jonathan Scott</v>
          </cell>
          <cell r="C53" t="str">
            <v>Springwell Running Club</v>
          </cell>
          <cell r="D53" t="str">
            <v>Masters</v>
          </cell>
          <cell r="E53"/>
          <cell r="F53"/>
          <cell r="G53" t="str">
            <v>M</v>
          </cell>
          <cell r="H53"/>
          <cell r="I53"/>
        </row>
        <row r="54">
          <cell r="A54"/>
          <cell r="B54" t="str">
            <v>Jude  Mc Crossan</v>
          </cell>
          <cell r="C54" t="str">
            <v>Lifford Strabane AC</v>
          </cell>
          <cell r="D54" t="str">
            <v>U19</v>
          </cell>
          <cell r="E54"/>
          <cell r="F54"/>
          <cell r="G54" t="str">
            <v>M</v>
          </cell>
          <cell r="H54"/>
          <cell r="I54"/>
        </row>
        <row r="55">
          <cell r="A55"/>
          <cell r="B55" t="str">
            <v>Lara Prendergast</v>
          </cell>
          <cell r="C55" t="str">
            <v>Suncroft Ac</v>
          </cell>
          <cell r="D55" t="str">
            <v>U17</v>
          </cell>
          <cell r="E55"/>
          <cell r="F55"/>
          <cell r="G55" t="str">
            <v>F</v>
          </cell>
          <cell r="H55"/>
          <cell r="I55"/>
        </row>
        <row r="56">
          <cell r="A56"/>
          <cell r="B56" t="str">
            <v xml:space="preserve">Molly  Coffey O'Connor </v>
          </cell>
          <cell r="C56" t="str">
            <v>Clones AC</v>
          </cell>
          <cell r="D56" t="str">
            <v>U17</v>
          </cell>
          <cell r="E56"/>
          <cell r="F56"/>
          <cell r="G56" t="str">
            <v>F</v>
          </cell>
          <cell r="H56"/>
          <cell r="I56"/>
        </row>
        <row r="57">
          <cell r="A57"/>
          <cell r="B57" t="str">
            <v>Muireann McBride</v>
          </cell>
          <cell r="C57" t="str">
            <v>Lifford Strabane AC</v>
          </cell>
          <cell r="D57" t="str">
            <v>U15</v>
          </cell>
          <cell r="E57"/>
          <cell r="F57"/>
          <cell r="G57" t="str">
            <v>F</v>
          </cell>
          <cell r="H57"/>
          <cell r="I57"/>
        </row>
        <row r="58">
          <cell r="A58"/>
          <cell r="B58" t="str">
            <v>Paul Herron</v>
          </cell>
          <cell r="C58" t="str">
            <v>City of Derry Spartans</v>
          </cell>
          <cell r="D58" t="str">
            <v>Masters</v>
          </cell>
          <cell r="E58"/>
          <cell r="F58"/>
          <cell r="G58" t="str">
            <v>M</v>
          </cell>
          <cell r="H58"/>
          <cell r="I58"/>
        </row>
        <row r="59">
          <cell r="A59"/>
          <cell r="B59" t="str">
            <v>Ronan Mc Kenna</v>
          </cell>
          <cell r="C59" t="str">
            <v>Glaslough Harriers</v>
          </cell>
          <cell r="D59" t="str">
            <v>Masters</v>
          </cell>
          <cell r="E59"/>
          <cell r="F59"/>
          <cell r="G59" t="str">
            <v>M</v>
          </cell>
          <cell r="H59"/>
          <cell r="I59"/>
        </row>
        <row r="60">
          <cell r="A60"/>
          <cell r="B60" t="str">
            <v>Ryan Meeke</v>
          </cell>
          <cell r="C60" t="str">
            <v>Parasport NI</v>
          </cell>
          <cell r="D60" t="str">
            <v>Seniors</v>
          </cell>
          <cell r="E60"/>
          <cell r="F60"/>
          <cell r="G60" t="str">
            <v>M</v>
          </cell>
          <cell r="H60"/>
          <cell r="I60"/>
        </row>
        <row r="61">
          <cell r="A61"/>
          <cell r="B61" t="str">
            <v>Una Odonnell</v>
          </cell>
          <cell r="C61" t="str">
            <v>Lifford Strabane AC</v>
          </cell>
          <cell r="D61" t="str">
            <v>U17</v>
          </cell>
          <cell r="E61"/>
          <cell r="F61"/>
          <cell r="G61" t="str">
            <v>F</v>
          </cell>
          <cell r="H61"/>
          <cell r="I61"/>
        </row>
        <row r="62">
          <cell r="A62"/>
          <cell r="B62" t="str">
            <v xml:space="preserve"> </v>
          </cell>
          <cell r="C62"/>
          <cell r="D62"/>
          <cell r="E62"/>
          <cell r="F62"/>
          <cell r="G62"/>
          <cell r="H62"/>
          <cell r="I62"/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</row>
        <row r="335">
          <cell r="D335"/>
          <cell r="E335"/>
          <cell r="H335"/>
        </row>
        <row r="336">
          <cell r="D336"/>
          <cell r="E336"/>
          <cell r="H336"/>
        </row>
        <row r="337">
          <cell r="D337"/>
          <cell r="E337"/>
          <cell r="H337"/>
        </row>
        <row r="338">
          <cell r="D338"/>
          <cell r="E338"/>
          <cell r="H338"/>
        </row>
        <row r="339">
          <cell r="D339"/>
          <cell r="E339"/>
          <cell r="H339"/>
        </row>
        <row r="340">
          <cell r="D340"/>
          <cell r="E340"/>
          <cell r="H340"/>
        </row>
        <row r="341">
          <cell r="D341"/>
          <cell r="E341"/>
          <cell r="H341"/>
        </row>
        <row r="342">
          <cell r="D342"/>
          <cell r="E342"/>
          <cell r="H342"/>
        </row>
        <row r="343">
          <cell r="D343"/>
          <cell r="E343"/>
          <cell r="H343"/>
        </row>
        <row r="344">
          <cell r="D344"/>
          <cell r="E344"/>
          <cell r="H344"/>
        </row>
        <row r="345">
          <cell r="D345"/>
          <cell r="E345"/>
          <cell r="H345"/>
        </row>
        <row r="346">
          <cell r="D346"/>
          <cell r="E346"/>
          <cell r="H346"/>
        </row>
        <row r="347">
          <cell r="D347"/>
          <cell r="E347"/>
          <cell r="H347"/>
        </row>
        <row r="348">
          <cell r="D348"/>
          <cell r="E348"/>
          <cell r="H348"/>
        </row>
        <row r="349">
          <cell r="D349"/>
          <cell r="E349"/>
          <cell r="H349"/>
        </row>
        <row r="350">
          <cell r="D350"/>
          <cell r="E350"/>
          <cell r="H350"/>
        </row>
        <row r="351">
          <cell r="D351"/>
          <cell r="E351"/>
          <cell r="H351"/>
        </row>
        <row r="352">
          <cell r="D352"/>
          <cell r="E352"/>
          <cell r="H352"/>
        </row>
        <row r="353">
          <cell r="D353"/>
          <cell r="E353"/>
          <cell r="H353"/>
        </row>
        <row r="354">
          <cell r="D354"/>
          <cell r="E354"/>
          <cell r="H354"/>
        </row>
        <row r="355">
          <cell r="D355"/>
          <cell r="E355"/>
          <cell r="H355"/>
        </row>
        <row r="356">
          <cell r="D356"/>
          <cell r="E356"/>
          <cell r="H356"/>
        </row>
        <row r="357">
          <cell r="D357"/>
          <cell r="E357"/>
          <cell r="H357"/>
        </row>
        <row r="358">
          <cell r="D358"/>
          <cell r="E358"/>
          <cell r="H358"/>
        </row>
        <row r="359">
          <cell r="D359"/>
          <cell r="E359"/>
          <cell r="H359"/>
        </row>
        <row r="360">
          <cell r="D360"/>
          <cell r="E360"/>
          <cell r="H360"/>
        </row>
        <row r="361">
          <cell r="D361"/>
          <cell r="E361"/>
          <cell r="H361"/>
        </row>
        <row r="362">
          <cell r="D362"/>
          <cell r="E362"/>
          <cell r="H362"/>
        </row>
        <row r="363">
          <cell r="D363"/>
          <cell r="E363"/>
          <cell r="H363"/>
        </row>
        <row r="364">
          <cell r="D364"/>
          <cell r="E364"/>
          <cell r="H364"/>
        </row>
        <row r="365">
          <cell r="D365"/>
          <cell r="E365"/>
          <cell r="H365"/>
        </row>
        <row r="366">
          <cell r="D366"/>
          <cell r="E366"/>
          <cell r="H366"/>
        </row>
        <row r="367">
          <cell r="D367"/>
          <cell r="E367"/>
          <cell r="H367"/>
        </row>
        <row r="368">
          <cell r="D368"/>
          <cell r="E368"/>
          <cell r="H368"/>
        </row>
        <row r="369">
          <cell r="D369"/>
          <cell r="E369"/>
          <cell r="H369"/>
        </row>
        <row r="370">
          <cell r="D370"/>
          <cell r="E370"/>
          <cell r="H370"/>
        </row>
        <row r="371">
          <cell r="D371"/>
          <cell r="E371"/>
          <cell r="H371"/>
        </row>
        <row r="372">
          <cell r="D372"/>
          <cell r="E372"/>
          <cell r="H372"/>
        </row>
        <row r="373">
          <cell r="D373"/>
          <cell r="E373"/>
          <cell r="H373"/>
        </row>
        <row r="374">
          <cell r="D374"/>
          <cell r="E374"/>
          <cell r="H374"/>
        </row>
        <row r="375">
          <cell r="D375"/>
          <cell r="E375"/>
          <cell r="H375"/>
        </row>
        <row r="376">
          <cell r="D376"/>
          <cell r="E376"/>
          <cell r="H376"/>
        </row>
        <row r="377">
          <cell r="D377"/>
          <cell r="E377"/>
          <cell r="H377"/>
        </row>
        <row r="378">
          <cell r="D378"/>
          <cell r="E378"/>
          <cell r="H378"/>
        </row>
        <row r="379">
          <cell r="D379"/>
          <cell r="E379"/>
          <cell r="H379"/>
        </row>
        <row r="380">
          <cell r="D380"/>
          <cell r="E380"/>
          <cell r="H380"/>
        </row>
        <row r="381">
          <cell r="D381"/>
          <cell r="E381"/>
          <cell r="H381"/>
        </row>
        <row r="382">
          <cell r="D382"/>
          <cell r="E382"/>
          <cell r="H382"/>
        </row>
        <row r="383">
          <cell r="D383"/>
          <cell r="E383"/>
          <cell r="H383"/>
        </row>
        <row r="384">
          <cell r="D384"/>
          <cell r="E384"/>
          <cell r="H384"/>
        </row>
        <row r="385">
          <cell r="D385"/>
          <cell r="E385"/>
          <cell r="H385"/>
        </row>
        <row r="386">
          <cell r="D386"/>
          <cell r="E386"/>
          <cell r="H386"/>
        </row>
        <row r="387">
          <cell r="D387"/>
          <cell r="E387"/>
          <cell r="H387"/>
        </row>
        <row r="388">
          <cell r="D388"/>
          <cell r="E388"/>
          <cell r="H388"/>
        </row>
        <row r="389">
          <cell r="D389"/>
          <cell r="E389"/>
          <cell r="H389"/>
        </row>
        <row r="390">
          <cell r="D390"/>
          <cell r="E390"/>
          <cell r="H390"/>
        </row>
        <row r="391">
          <cell r="D391"/>
          <cell r="E391"/>
          <cell r="H391"/>
        </row>
        <row r="392">
          <cell r="D392"/>
          <cell r="E392"/>
          <cell r="H392"/>
        </row>
        <row r="393">
          <cell r="D393"/>
          <cell r="E393"/>
          <cell r="H393"/>
        </row>
        <row r="394">
          <cell r="D394"/>
          <cell r="E394"/>
          <cell r="H394"/>
        </row>
        <row r="395">
          <cell r="D395"/>
          <cell r="E395"/>
          <cell r="H395"/>
        </row>
        <row r="396">
          <cell r="D396"/>
          <cell r="E396"/>
          <cell r="H396"/>
        </row>
        <row r="397">
          <cell r="D397"/>
          <cell r="E397"/>
          <cell r="H397"/>
        </row>
        <row r="398">
          <cell r="D398"/>
          <cell r="E398"/>
          <cell r="H398"/>
        </row>
        <row r="399">
          <cell r="D399"/>
          <cell r="E399"/>
          <cell r="H399"/>
        </row>
        <row r="400">
          <cell r="D400"/>
          <cell r="E400"/>
          <cell r="H400"/>
        </row>
        <row r="401">
          <cell r="H40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topLeftCell="A4" workbookViewId="0">
      <selection activeCell="G44" sqref="G44"/>
    </sheetView>
  </sheetViews>
  <sheetFormatPr defaultRowHeight="14.4" x14ac:dyDescent="0.3"/>
  <cols>
    <col min="1" max="2" width="9.109375" style="2"/>
    <col min="4" max="4" width="19.44140625" bestFit="1" customWidth="1"/>
    <col min="5" max="5" width="26.109375" bestFit="1" customWidth="1"/>
    <col min="6" max="6" width="14.6640625" style="3" bestFit="1" customWidth="1"/>
    <col min="7" max="7" width="10.5546875" bestFit="1" customWidth="1"/>
    <col min="15" max="15" width="10.5546875" bestFit="1" customWidth="1"/>
  </cols>
  <sheetData>
    <row r="1" spans="1:16" ht="18" x14ac:dyDescent="0.35">
      <c r="A1" s="1" t="s">
        <v>0</v>
      </c>
    </row>
    <row r="2" spans="1:16" ht="18" x14ac:dyDescent="0.35">
      <c r="A2" s="1" t="s">
        <v>1</v>
      </c>
    </row>
    <row r="3" spans="1:16" ht="18" x14ac:dyDescent="0.35">
      <c r="A3" s="1" t="s">
        <v>2</v>
      </c>
    </row>
    <row r="5" spans="1:16" ht="17.399999999999999" x14ac:dyDescent="0.3">
      <c r="A5" s="4" t="s">
        <v>3</v>
      </c>
    </row>
    <row r="7" spans="1:16" s="2" customFormat="1" x14ac:dyDescent="0.3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6" t="s">
        <v>9</v>
      </c>
      <c r="G7" s="5" t="s">
        <v>10</v>
      </c>
      <c r="O7" s="7"/>
    </row>
    <row r="8" spans="1:16" x14ac:dyDescent="0.3">
      <c r="A8" s="5">
        <v>1</v>
      </c>
      <c r="B8" s="5">
        <v>15.61</v>
      </c>
      <c r="C8" s="8">
        <v>105</v>
      </c>
      <c r="D8" s="8" t="str">
        <f t="shared" ref="D8:D10" si="0">IF(ISBLANK(C8),"",VLOOKUP(C8,Entry,2,FALSE))</f>
        <v xml:space="preserve">Caoimhe Fenlon </v>
      </c>
      <c r="E8" s="8" t="str">
        <f t="shared" ref="E8:E10" si="1">IF(ISBLANK(C8),"",VLOOKUP(C8,Entry,3,FALSE))</f>
        <v>North Down AC</v>
      </c>
      <c r="F8" s="8" t="str">
        <f t="shared" ref="F8:F9" si="2">IF(ISBLANK(C8),"",VLOOKUP(C8,Entry,4,FALSE))</f>
        <v>U13</v>
      </c>
      <c r="G8" s="8">
        <v>400</v>
      </c>
      <c r="J8" s="2"/>
      <c r="K8" s="2"/>
      <c r="O8" s="3"/>
    </row>
    <row r="9" spans="1:16" x14ac:dyDescent="0.3">
      <c r="A9" s="5">
        <v>1</v>
      </c>
      <c r="B9" s="5">
        <v>18.760000000000002</v>
      </c>
      <c r="C9" s="8">
        <v>117</v>
      </c>
      <c r="D9" s="8" t="str">
        <f>IF(ISBLANK(C9),"",VLOOKUP(C9,Entry,2,FALSE))</f>
        <v>Ruby  Kennedy</v>
      </c>
      <c r="E9" s="8"/>
      <c r="F9" s="8" t="str">
        <f t="shared" si="2"/>
        <v>U15</v>
      </c>
      <c r="G9" s="8">
        <v>400</v>
      </c>
      <c r="J9" s="2"/>
      <c r="K9" s="2"/>
      <c r="O9" s="3"/>
    </row>
    <row r="10" spans="1:16" x14ac:dyDescent="0.3">
      <c r="A10" s="5">
        <v>1</v>
      </c>
      <c r="B10" s="5">
        <v>27.85</v>
      </c>
      <c r="C10" s="8">
        <v>100</v>
      </c>
      <c r="D10" s="8" t="str">
        <f t="shared" si="0"/>
        <v>Geraldine  Finegan</v>
      </c>
      <c r="E10" s="8" t="str">
        <f t="shared" si="1"/>
        <v>North East Runners Dundalk</v>
      </c>
      <c r="F10" s="8" t="s">
        <v>11</v>
      </c>
      <c r="G10" s="8">
        <v>500</v>
      </c>
      <c r="J10" s="2"/>
      <c r="K10" s="2"/>
      <c r="O10" s="3"/>
    </row>
    <row r="11" spans="1:16" x14ac:dyDescent="0.3">
      <c r="A11" s="9"/>
      <c r="B11" s="9"/>
      <c r="C11" s="10"/>
      <c r="D11" s="10"/>
      <c r="E11" s="10"/>
      <c r="F11" s="10"/>
      <c r="G11" s="10"/>
      <c r="J11" s="2"/>
      <c r="K11" s="2"/>
      <c r="O11" s="3"/>
    </row>
    <row r="12" spans="1:16" x14ac:dyDescent="0.3">
      <c r="A12" s="9"/>
      <c r="B12" s="9"/>
      <c r="C12" s="10"/>
      <c r="D12" s="10"/>
      <c r="E12" s="10"/>
      <c r="F12" s="10"/>
      <c r="G12" s="10"/>
      <c r="J12" s="2"/>
      <c r="K12" s="2"/>
      <c r="O12" s="3"/>
    </row>
    <row r="13" spans="1:16" ht="17.399999999999999" x14ac:dyDescent="0.3">
      <c r="A13" s="4" t="s">
        <v>12</v>
      </c>
      <c r="J13" s="2"/>
    </row>
    <row r="14" spans="1:16" x14ac:dyDescent="0.3">
      <c r="J14" s="2"/>
    </row>
    <row r="15" spans="1:16" s="2" customFormat="1" x14ac:dyDescent="0.3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6" t="s">
        <v>9</v>
      </c>
      <c r="G15" s="5" t="s">
        <v>10</v>
      </c>
      <c r="O15" s="7"/>
    </row>
    <row r="16" spans="1:16" x14ac:dyDescent="0.3">
      <c r="A16" s="5">
        <v>1</v>
      </c>
      <c r="B16" s="5">
        <v>39.81</v>
      </c>
      <c r="C16" s="8">
        <v>124</v>
      </c>
      <c r="D16" s="8" t="str">
        <f t="shared" ref="D16:D23" si="3">IF(ISBLANK(C16),"",VLOOKUP(C16,Entry,2,FALSE))</f>
        <v>Ellie McCurdy</v>
      </c>
      <c r="E16" s="8" t="str">
        <f t="shared" ref="E16:E22" si="4">IF(ISBLANK(C16),"",VLOOKUP(C16,Entry,3,FALSE))</f>
        <v>Lifford Strabane AC</v>
      </c>
      <c r="F16" s="8" t="s">
        <v>13</v>
      </c>
      <c r="G16" s="8">
        <v>500</v>
      </c>
      <c r="J16" s="2"/>
      <c r="K16" s="2"/>
      <c r="M16" t="str">
        <f t="shared" ref="M16:M58" si="5">IF(ISBLANK(L16),"",VLOOKUP(L16,Entry,2,FALSE))</f>
        <v/>
      </c>
      <c r="N16" t="str">
        <f t="shared" ref="N16:N58" si="6">IF(ISBLANK(L16),"",VLOOKUP(L16,Entry,3,FALSE))</f>
        <v/>
      </c>
      <c r="O16" s="3" t="str">
        <f t="shared" ref="O16:O58" si="7">IF(ISBLANK(L16),"",VLOOKUP(L16,Entry,4,FALSE))</f>
        <v/>
      </c>
      <c r="P16" t="str">
        <f t="shared" ref="P16:P58" si="8">IF(ISBLANK(L16),"",VLOOKUP(L16,Entry,7,FALSE))</f>
        <v/>
      </c>
    </row>
    <row r="17" spans="1:16" x14ac:dyDescent="0.3">
      <c r="A17" s="5">
        <v>2</v>
      </c>
      <c r="B17" s="5">
        <v>28.87</v>
      </c>
      <c r="C17" s="8">
        <v>125</v>
      </c>
      <c r="D17" s="8" t="str">
        <f t="shared" si="3"/>
        <v>Morgan Wilson</v>
      </c>
      <c r="E17" s="8" t="str">
        <f t="shared" si="4"/>
        <v>North Down AC</v>
      </c>
      <c r="F17" s="8" t="str">
        <f t="shared" ref="F17:F23" si="9">IF(ISBLANK(C17),"",VLOOKUP(C17,Entry,4,FALSE))</f>
        <v>U17</v>
      </c>
      <c r="G17" s="8">
        <v>500</v>
      </c>
      <c r="J17" s="2"/>
      <c r="K17" s="2"/>
      <c r="M17" t="str">
        <f t="shared" si="5"/>
        <v/>
      </c>
      <c r="N17" t="str">
        <f t="shared" si="6"/>
        <v/>
      </c>
      <c r="O17" s="3" t="str">
        <f t="shared" si="7"/>
        <v/>
      </c>
      <c r="P17" t="str">
        <f t="shared" si="8"/>
        <v/>
      </c>
    </row>
    <row r="18" spans="1:16" x14ac:dyDescent="0.3">
      <c r="A18" s="5">
        <v>3</v>
      </c>
      <c r="B18" s="5">
        <v>23.83</v>
      </c>
      <c r="C18" s="8">
        <v>123</v>
      </c>
      <c r="D18" s="8" t="str">
        <f t="shared" si="3"/>
        <v xml:space="preserve">Sasha Wilkinson </v>
      </c>
      <c r="E18" s="8" t="str">
        <f t="shared" si="4"/>
        <v>Lagan Valley AC</v>
      </c>
      <c r="F18" s="8" t="str">
        <f t="shared" si="9"/>
        <v>U17</v>
      </c>
      <c r="G18" s="8">
        <v>500</v>
      </c>
      <c r="J18" s="2"/>
      <c r="K18" s="2"/>
      <c r="M18" t="str">
        <f t="shared" si="5"/>
        <v/>
      </c>
      <c r="N18" t="str">
        <f t="shared" si="6"/>
        <v/>
      </c>
      <c r="O18" s="3" t="str">
        <f t="shared" si="7"/>
        <v/>
      </c>
      <c r="P18" t="str">
        <f t="shared" si="8"/>
        <v/>
      </c>
    </row>
    <row r="19" spans="1:16" x14ac:dyDescent="0.3">
      <c r="A19" s="5">
        <v>4</v>
      </c>
      <c r="B19" s="5">
        <v>23.75</v>
      </c>
      <c r="C19" s="8">
        <v>109</v>
      </c>
      <c r="D19" s="8" t="str">
        <f t="shared" si="3"/>
        <v>Brynja Brynjarsdottir</v>
      </c>
      <c r="E19" s="8" t="str">
        <f t="shared" si="4"/>
        <v>City of Lisburn AC</v>
      </c>
      <c r="F19" s="8" t="str">
        <f t="shared" si="9"/>
        <v>U17</v>
      </c>
      <c r="G19" s="8">
        <v>500</v>
      </c>
      <c r="J19" s="2"/>
      <c r="K19" s="2"/>
      <c r="M19" t="str">
        <f t="shared" si="5"/>
        <v/>
      </c>
      <c r="N19" t="str">
        <f t="shared" si="6"/>
        <v/>
      </c>
      <c r="O19" s="3" t="str">
        <f t="shared" si="7"/>
        <v/>
      </c>
      <c r="P19" t="str">
        <f t="shared" si="8"/>
        <v/>
      </c>
    </row>
    <row r="20" spans="1:16" x14ac:dyDescent="0.3">
      <c r="A20" s="5">
        <v>5</v>
      </c>
      <c r="B20" s="5">
        <v>14.84</v>
      </c>
      <c r="C20" s="8">
        <v>129</v>
      </c>
      <c r="D20" s="8" t="str">
        <f t="shared" si="3"/>
        <v>Ella  Hanratty</v>
      </c>
      <c r="E20" s="8" t="str">
        <f t="shared" si="4"/>
        <v>City of Lisburn AC</v>
      </c>
      <c r="F20" s="8" t="str">
        <f t="shared" si="9"/>
        <v>U17</v>
      </c>
      <c r="G20" s="8">
        <v>500</v>
      </c>
      <c r="J20" s="2"/>
      <c r="K20" s="2"/>
      <c r="M20" t="str">
        <f t="shared" si="5"/>
        <v/>
      </c>
      <c r="N20" t="str">
        <f t="shared" si="6"/>
        <v/>
      </c>
      <c r="O20" s="3" t="str">
        <f t="shared" si="7"/>
        <v/>
      </c>
      <c r="P20" t="str">
        <f t="shared" si="8"/>
        <v/>
      </c>
    </row>
    <row r="21" spans="1:16" x14ac:dyDescent="0.3">
      <c r="A21" s="5">
        <v>1</v>
      </c>
      <c r="B21" s="5">
        <v>16.52</v>
      </c>
      <c r="C21" s="8">
        <v>128</v>
      </c>
      <c r="D21" s="8" t="str">
        <f t="shared" si="3"/>
        <v>Jean McComish</v>
      </c>
      <c r="E21" s="8" t="str">
        <f t="shared" si="4"/>
        <v>Lagan Valley AC</v>
      </c>
      <c r="F21" s="8" t="str">
        <f t="shared" si="9"/>
        <v>U18</v>
      </c>
      <c r="G21" s="8">
        <v>500</v>
      </c>
      <c r="J21" s="2"/>
      <c r="K21" s="2"/>
      <c r="M21" t="str">
        <f t="shared" si="5"/>
        <v/>
      </c>
      <c r="N21" t="str">
        <f t="shared" si="6"/>
        <v/>
      </c>
      <c r="O21" s="3" t="str">
        <f t="shared" si="7"/>
        <v/>
      </c>
      <c r="P21" t="str">
        <f t="shared" si="8"/>
        <v/>
      </c>
    </row>
    <row r="22" spans="1:16" x14ac:dyDescent="0.3">
      <c r="A22" s="5">
        <v>1</v>
      </c>
      <c r="B22" s="5">
        <v>24.49</v>
      </c>
      <c r="C22" s="8">
        <v>118</v>
      </c>
      <c r="D22" s="8" t="str">
        <f t="shared" si="3"/>
        <v xml:space="preserve">Sasha  Barrett-Ferris </v>
      </c>
      <c r="E22" s="8" t="str">
        <f t="shared" si="4"/>
        <v>City of Lisburn AC</v>
      </c>
      <c r="F22" s="8" t="str">
        <f t="shared" si="9"/>
        <v>Seniors</v>
      </c>
      <c r="G22" s="8">
        <v>600</v>
      </c>
      <c r="J22" s="2"/>
      <c r="K22" s="2"/>
      <c r="M22" t="str">
        <f t="shared" si="5"/>
        <v/>
      </c>
      <c r="N22" t="str">
        <f t="shared" si="6"/>
        <v/>
      </c>
      <c r="O22" s="3" t="str">
        <f t="shared" si="7"/>
        <v/>
      </c>
      <c r="P22" t="str">
        <f t="shared" si="8"/>
        <v/>
      </c>
    </row>
    <row r="23" spans="1:16" x14ac:dyDescent="0.3">
      <c r="A23" s="5">
        <v>2</v>
      </c>
      <c r="B23" s="5">
        <v>24.32</v>
      </c>
      <c r="C23" s="8">
        <v>130</v>
      </c>
      <c r="D23" s="8" t="str">
        <f t="shared" si="3"/>
        <v>Sophie  Cree</v>
      </c>
      <c r="E23" s="8"/>
      <c r="F23" s="8" t="str">
        <f t="shared" si="9"/>
        <v>Seniors</v>
      </c>
      <c r="G23" s="8">
        <v>600</v>
      </c>
      <c r="J23" s="2"/>
      <c r="K23" s="2"/>
      <c r="M23" t="str">
        <f t="shared" si="5"/>
        <v/>
      </c>
      <c r="N23" t="str">
        <f t="shared" si="6"/>
        <v/>
      </c>
      <c r="O23" s="3" t="str">
        <f t="shared" si="7"/>
        <v/>
      </c>
      <c r="P23" t="str">
        <f t="shared" si="8"/>
        <v/>
      </c>
    </row>
    <row r="24" spans="1:16" x14ac:dyDescent="0.3">
      <c r="A24" s="9"/>
      <c r="B24" s="9"/>
      <c r="C24" s="10"/>
      <c r="D24" s="10"/>
      <c r="E24" s="10"/>
      <c r="F24" s="10"/>
      <c r="G24" s="10"/>
      <c r="J24" s="2"/>
      <c r="K24" s="2"/>
      <c r="O24" s="3"/>
    </row>
    <row r="25" spans="1:16" x14ac:dyDescent="0.3">
      <c r="A25" s="9"/>
      <c r="B25" s="9"/>
      <c r="C25" s="10"/>
      <c r="D25" s="10"/>
      <c r="E25" s="10"/>
      <c r="F25" s="10"/>
      <c r="G25" s="10"/>
      <c r="J25" s="2"/>
      <c r="K25" s="2"/>
      <c r="O25" s="3"/>
    </row>
    <row r="26" spans="1:16" ht="17.399999999999999" x14ac:dyDescent="0.3">
      <c r="A26" s="4" t="s">
        <v>14</v>
      </c>
      <c r="J26" s="2"/>
    </row>
    <row r="27" spans="1:16" x14ac:dyDescent="0.3">
      <c r="J27" s="2"/>
    </row>
    <row r="28" spans="1:16" s="2" customFormat="1" x14ac:dyDescent="0.3">
      <c r="A28" s="5" t="s">
        <v>4</v>
      </c>
      <c r="B28" s="5" t="s">
        <v>5</v>
      </c>
      <c r="C28" s="5" t="s">
        <v>6</v>
      </c>
      <c r="D28" s="5" t="s">
        <v>7</v>
      </c>
      <c r="E28" s="5" t="s">
        <v>8</v>
      </c>
      <c r="F28" s="6" t="s">
        <v>9</v>
      </c>
      <c r="G28" s="5" t="s">
        <v>10</v>
      </c>
      <c r="O28" s="7"/>
    </row>
    <row r="29" spans="1:16" x14ac:dyDescent="0.3">
      <c r="A29" s="5">
        <v>1</v>
      </c>
      <c r="B29" s="5">
        <v>26.97</v>
      </c>
      <c r="C29" s="8">
        <v>121</v>
      </c>
      <c r="D29" s="8" t="str">
        <f>IF(ISBLANK(C29),"",VLOOKUP(C29,Entry,2,FALSE))</f>
        <v>Sam Holmes</v>
      </c>
      <c r="E29" s="8" t="str">
        <f>IF(ISBLANK(C29),"",VLOOKUP(C29,Entry,3,FALSE))</f>
        <v>City of Lisburn AC</v>
      </c>
      <c r="F29" s="8" t="str">
        <f>IF(ISBLANK(C29),"",VLOOKUP(C29,Entry,4,FALSE))</f>
        <v>U14</v>
      </c>
      <c r="G29" s="8">
        <v>400</v>
      </c>
      <c r="J29" s="2"/>
      <c r="K29" s="2"/>
      <c r="M29" t="str">
        <f t="shared" si="5"/>
        <v/>
      </c>
      <c r="N29" t="str">
        <f t="shared" si="6"/>
        <v/>
      </c>
      <c r="O29" s="3" t="str">
        <f t="shared" si="7"/>
        <v/>
      </c>
      <c r="P29" t="str">
        <f t="shared" si="8"/>
        <v/>
      </c>
    </row>
    <row r="30" spans="1:16" x14ac:dyDescent="0.3">
      <c r="A30" s="5">
        <v>2</v>
      </c>
      <c r="B30" s="5">
        <v>21.64</v>
      </c>
      <c r="C30" s="8">
        <v>119</v>
      </c>
      <c r="D30" s="8" t="str">
        <f>IF(ISBLANK(C30),"",VLOOKUP(C30,Entry,2,FALSE))</f>
        <v xml:space="preserve">Isaac Hammond </v>
      </c>
      <c r="E30" s="8" t="str">
        <f>IF(ISBLANK(C30),"",VLOOKUP(C30,Entry,3,FALSE))</f>
        <v>North Down AC</v>
      </c>
      <c r="F30" s="8" t="str">
        <f>IF(ISBLANK(C30),"",VLOOKUP(C30,Entry,4,FALSE))</f>
        <v>U14</v>
      </c>
      <c r="G30" s="8">
        <v>400</v>
      </c>
      <c r="J30" s="2"/>
      <c r="K30" s="2"/>
      <c r="M30" t="str">
        <f t="shared" si="5"/>
        <v/>
      </c>
      <c r="N30" t="str">
        <f t="shared" si="6"/>
        <v/>
      </c>
      <c r="O30" s="3" t="str">
        <f t="shared" si="7"/>
        <v/>
      </c>
      <c r="P30" t="str">
        <f t="shared" si="8"/>
        <v/>
      </c>
    </row>
    <row r="31" spans="1:16" x14ac:dyDescent="0.3">
      <c r="A31" s="5">
        <v>3</v>
      </c>
      <c r="B31" s="5">
        <v>19.11</v>
      </c>
      <c r="C31" s="8">
        <v>111</v>
      </c>
      <c r="D31" s="8" t="str">
        <f>IF(ISBLANK(C31),"",VLOOKUP(C31,Entry,2,FALSE))</f>
        <v>Daniel Rayner</v>
      </c>
      <c r="E31" s="8" t="str">
        <f>IF(ISBLANK(C31),"",VLOOKUP(C31,Entry,3,FALSE))</f>
        <v>North Down AC</v>
      </c>
      <c r="F31" s="8" t="str">
        <f>IF(ISBLANK(C31),"",VLOOKUP(C31,Entry,4,FALSE))</f>
        <v>U14</v>
      </c>
      <c r="G31" s="8">
        <v>400</v>
      </c>
      <c r="J31" s="2"/>
      <c r="K31" s="2"/>
      <c r="M31" t="str">
        <f t="shared" si="5"/>
        <v/>
      </c>
      <c r="N31" t="str">
        <f t="shared" si="6"/>
        <v/>
      </c>
      <c r="O31" s="3" t="str">
        <f t="shared" si="7"/>
        <v/>
      </c>
      <c r="P31" t="str">
        <f t="shared" si="8"/>
        <v/>
      </c>
    </row>
    <row r="32" spans="1:16" x14ac:dyDescent="0.3">
      <c r="A32" s="5">
        <v>1</v>
      </c>
      <c r="B32" s="5">
        <v>35.380000000000003</v>
      </c>
      <c r="C32" s="8">
        <v>106</v>
      </c>
      <c r="D32" s="8" t="str">
        <f>IF(ISBLANK(C32),"",VLOOKUP(C32,Entry,2,FALSE))</f>
        <v xml:space="preserve">Ben McConkey </v>
      </c>
      <c r="E32" s="8"/>
      <c r="F32" s="8" t="str">
        <f>IF(ISBLANK(C32),"",VLOOKUP(C32,Entry,4,FALSE))</f>
        <v>U15</v>
      </c>
      <c r="G32" s="8">
        <v>500</v>
      </c>
      <c r="J32" s="2"/>
      <c r="K32" s="2"/>
      <c r="M32" t="str">
        <f t="shared" si="5"/>
        <v/>
      </c>
      <c r="N32" t="str">
        <f t="shared" si="6"/>
        <v/>
      </c>
      <c r="O32" s="3" t="str">
        <f t="shared" si="7"/>
        <v/>
      </c>
      <c r="P32" t="str">
        <f t="shared" si="8"/>
        <v/>
      </c>
    </row>
    <row r="33" spans="1:16" x14ac:dyDescent="0.3">
      <c r="A33" s="5">
        <v>2</v>
      </c>
      <c r="B33" s="5">
        <v>33.909999999999997</v>
      </c>
      <c r="C33" s="8">
        <v>108</v>
      </c>
      <c r="D33" s="8" t="str">
        <f>IF(ISBLANK(C33),"",VLOOKUP(C33,Entry,2,FALSE))</f>
        <v>Arnar Brynjarsson</v>
      </c>
      <c r="E33" s="8" t="str">
        <f>IF(ISBLANK(C33),"",VLOOKUP(C33,Entry,3,FALSE))</f>
        <v>City of Lisburn AC</v>
      </c>
      <c r="F33" s="8" t="str">
        <f>IF(ISBLANK(C33),"",VLOOKUP(C33,Entry,4,FALSE))</f>
        <v>U15</v>
      </c>
      <c r="G33" s="8">
        <v>500</v>
      </c>
      <c r="J33" s="2"/>
      <c r="K33" s="2"/>
      <c r="M33" t="str">
        <f t="shared" si="5"/>
        <v/>
      </c>
      <c r="N33" t="str">
        <f t="shared" si="6"/>
        <v/>
      </c>
      <c r="O33" s="3" t="str">
        <f t="shared" si="7"/>
        <v/>
      </c>
      <c r="P33" t="str">
        <f t="shared" si="8"/>
        <v/>
      </c>
    </row>
    <row r="34" spans="1:16" x14ac:dyDescent="0.3">
      <c r="A34" s="5">
        <v>1</v>
      </c>
      <c r="B34" s="5">
        <v>24.43</v>
      </c>
      <c r="C34" s="8">
        <v>115</v>
      </c>
      <c r="D34" s="8" t="str">
        <f t="shared" ref="D34:D36" si="10">IF(ISBLANK(C34),"",VLOOKUP(C34,Entry,2,FALSE))</f>
        <v>Jason Craig</v>
      </c>
      <c r="E34" s="8" t="str">
        <f t="shared" ref="E34:E36" si="11">IF(ISBLANK(C34),"",VLOOKUP(C34,Entry,3,FALSE))</f>
        <v>Lagan Valley AC</v>
      </c>
      <c r="F34" s="8" t="str">
        <f t="shared" ref="F34:F36" si="12">IF(ISBLANK(C34),"",VLOOKUP(C34,Entry,4,FALSE))</f>
        <v>U16</v>
      </c>
      <c r="G34" s="8">
        <v>600</v>
      </c>
      <c r="J34" s="2"/>
      <c r="K34" s="2"/>
      <c r="M34" t="str">
        <f t="shared" si="5"/>
        <v/>
      </c>
      <c r="N34" t="str">
        <f t="shared" si="6"/>
        <v/>
      </c>
      <c r="O34" s="3" t="str">
        <f t="shared" si="7"/>
        <v/>
      </c>
      <c r="P34" t="str">
        <f t="shared" si="8"/>
        <v/>
      </c>
    </row>
    <row r="35" spans="1:16" x14ac:dyDescent="0.3">
      <c r="A35" s="5">
        <v>2</v>
      </c>
      <c r="B35" s="5">
        <v>23.94</v>
      </c>
      <c r="C35" s="8">
        <v>112</v>
      </c>
      <c r="D35" s="8" t="str">
        <f t="shared" si="10"/>
        <v>Ethan Quinn</v>
      </c>
      <c r="E35" s="8" t="str">
        <f t="shared" si="11"/>
        <v>St Annes AC</v>
      </c>
      <c r="F35" s="8" t="str">
        <f t="shared" si="12"/>
        <v>U16</v>
      </c>
      <c r="G35" s="8">
        <v>600</v>
      </c>
      <c r="J35" s="2"/>
      <c r="K35" s="2"/>
      <c r="M35" t="str">
        <f t="shared" si="5"/>
        <v/>
      </c>
      <c r="N35" t="str">
        <f t="shared" si="6"/>
        <v/>
      </c>
      <c r="O35" s="3" t="str">
        <f t="shared" si="7"/>
        <v/>
      </c>
      <c r="P35" t="str">
        <f t="shared" si="8"/>
        <v/>
      </c>
    </row>
    <row r="36" spans="1:16" x14ac:dyDescent="0.3">
      <c r="A36" s="5">
        <v>1</v>
      </c>
      <c r="B36" s="5">
        <v>24.46</v>
      </c>
      <c r="C36" s="8">
        <v>101</v>
      </c>
      <c r="D36" s="8" t="str">
        <f t="shared" si="10"/>
        <v>Sean Mudzyk</v>
      </c>
      <c r="E36" s="8" t="str">
        <f t="shared" si="11"/>
        <v>St. Colman's College</v>
      </c>
      <c r="F36" s="8" t="str">
        <f t="shared" si="12"/>
        <v>U17</v>
      </c>
      <c r="G36" s="8">
        <v>700</v>
      </c>
      <c r="J36" s="2"/>
      <c r="K36" s="2"/>
      <c r="M36" t="str">
        <f t="shared" si="5"/>
        <v/>
      </c>
      <c r="N36" t="str">
        <f t="shared" si="6"/>
        <v/>
      </c>
      <c r="O36" s="3" t="str">
        <f t="shared" si="7"/>
        <v/>
      </c>
      <c r="P36" t="str">
        <f t="shared" si="8"/>
        <v/>
      </c>
    </row>
    <row r="37" spans="1:16" x14ac:dyDescent="0.3">
      <c r="A37" s="9"/>
      <c r="B37" s="9"/>
      <c r="C37" s="10"/>
      <c r="D37" s="10"/>
      <c r="E37" s="10"/>
      <c r="F37" s="10"/>
      <c r="G37" s="10"/>
      <c r="J37" s="2"/>
      <c r="K37" s="2"/>
      <c r="O37" s="3"/>
    </row>
    <row r="38" spans="1:16" x14ac:dyDescent="0.3">
      <c r="A38" s="9"/>
      <c r="B38" s="9"/>
      <c r="C38" s="10"/>
      <c r="D38" s="10"/>
      <c r="E38" s="10"/>
      <c r="F38" s="10"/>
      <c r="G38" s="10"/>
      <c r="J38" s="2"/>
      <c r="K38" s="2"/>
      <c r="O38" s="3"/>
    </row>
    <row r="39" spans="1:16" ht="17.399999999999999" x14ac:dyDescent="0.3">
      <c r="A39" s="4" t="s">
        <v>15</v>
      </c>
      <c r="J39" s="2"/>
    </row>
    <row r="40" spans="1:16" x14ac:dyDescent="0.3">
      <c r="J40" s="2"/>
    </row>
    <row r="41" spans="1:16" s="2" customFormat="1" x14ac:dyDescent="0.3">
      <c r="A41" s="5" t="s">
        <v>4</v>
      </c>
      <c r="B41" s="5" t="s">
        <v>5</v>
      </c>
      <c r="C41" s="5" t="s">
        <v>6</v>
      </c>
      <c r="D41" s="5" t="s">
        <v>7</v>
      </c>
      <c r="E41" s="5" t="s">
        <v>8</v>
      </c>
      <c r="F41" s="6" t="s">
        <v>9</v>
      </c>
      <c r="G41" s="5" t="s">
        <v>10</v>
      </c>
      <c r="O41" s="7"/>
    </row>
    <row r="42" spans="1:16" x14ac:dyDescent="0.3">
      <c r="A42" s="5">
        <v>1</v>
      </c>
      <c r="B42" s="5">
        <v>49.78</v>
      </c>
      <c r="C42" s="8">
        <v>120</v>
      </c>
      <c r="D42" s="8" t="str">
        <f t="shared" ref="D42:D49" si="13">IF(ISBLANK(C42),"",VLOOKUP(C42,Entry,2,FALSE))</f>
        <v xml:space="preserve">Blaine  Lynch </v>
      </c>
      <c r="E42" s="8" t="str">
        <f>IF(ISBLANK(C42),"",VLOOKUP(C42,Entry,3,FALSE))</f>
        <v>Finn Valley AC</v>
      </c>
      <c r="F42" s="8" t="s">
        <v>13</v>
      </c>
      <c r="G42" s="8">
        <v>700</v>
      </c>
      <c r="J42" s="2"/>
      <c r="K42" s="2"/>
      <c r="M42" t="str">
        <f t="shared" si="5"/>
        <v/>
      </c>
      <c r="N42" t="str">
        <f t="shared" si="6"/>
        <v/>
      </c>
      <c r="O42" s="3" t="str">
        <f t="shared" si="7"/>
        <v/>
      </c>
      <c r="P42" t="str">
        <f t="shared" si="8"/>
        <v/>
      </c>
    </row>
    <row r="43" spans="1:16" x14ac:dyDescent="0.3">
      <c r="A43" s="5">
        <v>2</v>
      </c>
      <c r="B43" s="11">
        <v>41.9</v>
      </c>
      <c r="C43" s="8">
        <v>103</v>
      </c>
      <c r="D43" s="8" t="str">
        <f t="shared" si="13"/>
        <v>Charlie  Lawden</v>
      </c>
      <c r="E43" s="8" t="str">
        <f>IF(ISBLANK(C43),"",VLOOKUP(C43,Entry,3,FALSE))</f>
        <v>North Down AC</v>
      </c>
      <c r="F43" s="8" t="str">
        <f t="shared" ref="F42:F47" si="14">IF(ISBLANK(C43),"",VLOOKUP(C43,Entry,4,FALSE))</f>
        <v>U17</v>
      </c>
      <c r="G43" s="8">
        <v>700</v>
      </c>
      <c r="J43" s="2"/>
      <c r="K43" s="2"/>
      <c r="M43" t="str">
        <f t="shared" si="5"/>
        <v/>
      </c>
      <c r="N43" t="str">
        <f t="shared" si="6"/>
        <v/>
      </c>
      <c r="O43" s="3" t="str">
        <f t="shared" si="7"/>
        <v/>
      </c>
      <c r="P43" t="str">
        <f t="shared" si="8"/>
        <v/>
      </c>
    </row>
    <row r="44" spans="1:16" x14ac:dyDescent="0.3">
      <c r="A44" s="5">
        <v>1</v>
      </c>
      <c r="B44" s="5">
        <v>33.08</v>
      </c>
      <c r="C44" s="8">
        <v>114</v>
      </c>
      <c r="D44" s="8" t="str">
        <f t="shared" si="13"/>
        <v>Lexx McConville</v>
      </c>
      <c r="E44" s="8"/>
      <c r="F44" s="8" t="str">
        <f t="shared" si="14"/>
        <v>U18</v>
      </c>
      <c r="G44" s="8">
        <v>700</v>
      </c>
      <c r="J44" s="2"/>
      <c r="K44" s="2"/>
      <c r="M44" t="str">
        <f t="shared" si="5"/>
        <v/>
      </c>
      <c r="N44" t="str">
        <f t="shared" si="6"/>
        <v/>
      </c>
      <c r="O44" s="3" t="str">
        <f t="shared" si="7"/>
        <v/>
      </c>
      <c r="P44" t="str">
        <f t="shared" si="8"/>
        <v/>
      </c>
    </row>
    <row r="45" spans="1:16" x14ac:dyDescent="0.3">
      <c r="A45" s="5">
        <v>1</v>
      </c>
      <c r="B45" s="5">
        <v>48.43</v>
      </c>
      <c r="C45" s="8">
        <v>113</v>
      </c>
      <c r="D45" s="8" t="str">
        <f t="shared" si="13"/>
        <v>Troy  McConville</v>
      </c>
      <c r="E45" s="8"/>
      <c r="F45" s="8" t="str">
        <f t="shared" si="14"/>
        <v>U20</v>
      </c>
      <c r="G45" s="8">
        <v>800</v>
      </c>
      <c r="J45" s="2"/>
      <c r="K45" s="2"/>
      <c r="M45" t="str">
        <f t="shared" si="5"/>
        <v/>
      </c>
      <c r="N45" t="str">
        <f t="shared" si="6"/>
        <v/>
      </c>
      <c r="O45" s="3" t="str">
        <f t="shared" si="7"/>
        <v/>
      </c>
      <c r="P45" t="str">
        <f t="shared" si="8"/>
        <v/>
      </c>
    </row>
    <row r="46" spans="1:16" x14ac:dyDescent="0.3">
      <c r="A46" s="5">
        <v>1</v>
      </c>
      <c r="B46" s="5">
        <v>64.989999999999995</v>
      </c>
      <c r="C46" s="8">
        <v>131</v>
      </c>
      <c r="D46" s="8" t="str">
        <f t="shared" si="13"/>
        <v>Gareth Crawford</v>
      </c>
      <c r="E46" s="8" t="str">
        <f>IF(ISBLANK(C46),"",VLOOKUP(C46,Entry,3,FALSE))</f>
        <v>Lifford Strabane AC</v>
      </c>
      <c r="F46" s="8" t="str">
        <f t="shared" si="14"/>
        <v>Seniors</v>
      </c>
      <c r="G46" s="8">
        <v>800</v>
      </c>
      <c r="J46" s="2"/>
      <c r="K46" s="2"/>
      <c r="M46" t="str">
        <f t="shared" si="5"/>
        <v/>
      </c>
      <c r="N46" t="str">
        <f t="shared" si="6"/>
        <v/>
      </c>
      <c r="O46" s="3" t="str">
        <f t="shared" si="7"/>
        <v/>
      </c>
      <c r="P46" t="str">
        <f t="shared" si="8"/>
        <v/>
      </c>
    </row>
    <row r="47" spans="1:16" x14ac:dyDescent="0.3">
      <c r="A47" s="5">
        <v>2</v>
      </c>
      <c r="B47" s="5">
        <v>45.83</v>
      </c>
      <c r="C47" s="8">
        <v>110</v>
      </c>
      <c r="D47" s="8" t="str">
        <f t="shared" si="13"/>
        <v>Jack Brownlie</v>
      </c>
      <c r="E47" s="8"/>
      <c r="F47" s="8" t="str">
        <f t="shared" si="14"/>
        <v>Seniors</v>
      </c>
      <c r="G47" s="8">
        <v>800</v>
      </c>
      <c r="J47" s="2"/>
      <c r="K47" s="2"/>
      <c r="M47" t="str">
        <f t="shared" si="5"/>
        <v/>
      </c>
      <c r="N47" t="str">
        <f t="shared" si="6"/>
        <v/>
      </c>
      <c r="O47" s="3" t="str">
        <f t="shared" si="7"/>
        <v/>
      </c>
      <c r="P47" t="str">
        <f t="shared" si="8"/>
        <v/>
      </c>
    </row>
    <row r="48" spans="1:16" x14ac:dyDescent="0.3">
      <c r="A48" s="5">
        <v>1</v>
      </c>
      <c r="B48" s="5">
        <v>51.53</v>
      </c>
      <c r="C48" s="8">
        <v>107</v>
      </c>
      <c r="D48" s="8" t="str">
        <f t="shared" si="13"/>
        <v>Michael McConkey</v>
      </c>
      <c r="E48" s="8"/>
      <c r="F48" s="8" t="s">
        <v>16</v>
      </c>
      <c r="G48" s="8">
        <v>800</v>
      </c>
      <c r="J48" s="2"/>
      <c r="K48" s="2"/>
      <c r="M48" t="str">
        <f t="shared" si="5"/>
        <v/>
      </c>
      <c r="N48" t="str">
        <f t="shared" si="6"/>
        <v/>
      </c>
      <c r="O48" s="3" t="str">
        <f t="shared" si="7"/>
        <v/>
      </c>
      <c r="P48" t="str">
        <f t="shared" si="8"/>
        <v/>
      </c>
    </row>
    <row r="49" spans="1:16" x14ac:dyDescent="0.3">
      <c r="A49" s="5">
        <v>1</v>
      </c>
      <c r="B49" s="5">
        <v>34.32</v>
      </c>
      <c r="C49" s="8">
        <v>116</v>
      </c>
      <c r="D49" s="8" t="str">
        <f t="shared" si="13"/>
        <v>Frank McCrystal</v>
      </c>
      <c r="E49" s="8" t="str">
        <f>IF(ISBLANK(C49),"",VLOOKUP(C49,Entry,3,FALSE))</f>
        <v>Ballymena &amp; Antrim AC</v>
      </c>
      <c r="F49" s="8" t="s">
        <v>17</v>
      </c>
      <c r="G49" s="8">
        <v>600</v>
      </c>
      <c r="J49" s="2"/>
      <c r="K49" s="2"/>
      <c r="M49" t="str">
        <f t="shared" si="5"/>
        <v/>
      </c>
      <c r="N49" t="str">
        <f t="shared" si="6"/>
        <v/>
      </c>
      <c r="O49" s="3" t="str">
        <f t="shared" si="7"/>
        <v/>
      </c>
      <c r="P49" t="str">
        <f t="shared" si="8"/>
        <v/>
      </c>
    </row>
    <row r="50" spans="1:16" x14ac:dyDescent="0.3">
      <c r="A50" s="9"/>
      <c r="B50" s="9"/>
      <c r="C50" s="10"/>
      <c r="D50" s="10"/>
      <c r="E50" s="10"/>
      <c r="F50" s="10"/>
      <c r="G50" s="10"/>
      <c r="J50" s="2"/>
      <c r="K50" s="2"/>
      <c r="O50" s="3"/>
    </row>
    <row r="51" spans="1:16" x14ac:dyDescent="0.3">
      <c r="A51" s="9"/>
      <c r="B51" s="9"/>
      <c r="C51" s="10"/>
      <c r="D51" s="10"/>
      <c r="E51" s="10"/>
      <c r="F51" s="10"/>
      <c r="G51" s="10"/>
      <c r="J51" s="2"/>
      <c r="K51" s="2"/>
      <c r="O51" s="3"/>
    </row>
    <row r="52" spans="1:16" ht="17.399999999999999" x14ac:dyDescent="0.3">
      <c r="A52" s="4" t="s">
        <v>18</v>
      </c>
      <c r="J52" s="2"/>
    </row>
    <row r="53" spans="1:16" x14ac:dyDescent="0.3">
      <c r="J53" s="2"/>
    </row>
    <row r="54" spans="1:16" s="2" customFormat="1" x14ac:dyDescent="0.3">
      <c r="A54" s="5" t="s">
        <v>4</v>
      </c>
      <c r="B54" s="5" t="s">
        <v>5</v>
      </c>
      <c r="C54" s="5" t="s">
        <v>6</v>
      </c>
      <c r="D54" s="5" t="s">
        <v>7</v>
      </c>
      <c r="E54" s="5" t="s">
        <v>8</v>
      </c>
      <c r="F54" s="6" t="s">
        <v>9</v>
      </c>
      <c r="G54" s="5" t="s">
        <v>10</v>
      </c>
      <c r="O54" s="7"/>
    </row>
    <row r="55" spans="1:16" x14ac:dyDescent="0.3">
      <c r="A55" s="5">
        <v>1</v>
      </c>
      <c r="B55" s="5">
        <v>6.34</v>
      </c>
      <c r="C55" s="8">
        <v>105</v>
      </c>
      <c r="D55" s="8" t="str">
        <f t="shared" ref="D55" si="15">IF(ISBLANK(C55),"",VLOOKUP(C55,Entry,2,FALSE))</f>
        <v xml:space="preserve">Caoimhe Fenlon </v>
      </c>
      <c r="E55" s="8" t="str">
        <f t="shared" ref="E55:E58" si="16">IF(ISBLANK(C55),"",VLOOKUP(C55,Entry,3,FALSE))</f>
        <v>North Down AC</v>
      </c>
      <c r="F55" s="8" t="str">
        <f t="shared" ref="F55:F57" si="17">IF(ISBLANK(C55),"",VLOOKUP(C55,Entry,4,FALSE))</f>
        <v>U13</v>
      </c>
      <c r="G55" s="8">
        <v>2.72</v>
      </c>
      <c r="J55" s="2"/>
      <c r="K55" s="2"/>
      <c r="M55" t="str">
        <f t="shared" si="5"/>
        <v/>
      </c>
      <c r="N55" t="str">
        <f t="shared" si="6"/>
        <v/>
      </c>
      <c r="O55" s="3" t="str">
        <f t="shared" si="7"/>
        <v/>
      </c>
      <c r="P55" t="str">
        <f t="shared" si="8"/>
        <v/>
      </c>
    </row>
    <row r="56" spans="1:16" x14ac:dyDescent="0.3">
      <c r="A56" s="5">
        <v>1</v>
      </c>
      <c r="B56" s="5">
        <v>5.92</v>
      </c>
      <c r="C56" s="8">
        <v>117</v>
      </c>
      <c r="D56" s="8" t="str">
        <f>IF(ISBLANK(C56),"",VLOOKUP(C56,Entry,2,FALSE))</f>
        <v>Ruby  Kennedy</v>
      </c>
      <c r="E56" s="8"/>
      <c r="F56" s="8" t="str">
        <f t="shared" si="17"/>
        <v>U15</v>
      </c>
      <c r="G56" s="8">
        <v>2.72</v>
      </c>
      <c r="J56" s="2"/>
      <c r="K56" s="2"/>
      <c r="M56" t="str">
        <f t="shared" si="5"/>
        <v/>
      </c>
      <c r="N56" t="str">
        <f t="shared" si="6"/>
        <v/>
      </c>
      <c r="O56" s="3" t="str">
        <f t="shared" si="7"/>
        <v/>
      </c>
      <c r="P56" t="str">
        <f t="shared" si="8"/>
        <v/>
      </c>
    </row>
    <row r="57" spans="1:16" x14ac:dyDescent="0.3">
      <c r="A57" s="5">
        <v>1</v>
      </c>
      <c r="B57" s="5">
        <v>9.0299999999999994</v>
      </c>
      <c r="C57" s="8">
        <v>127</v>
      </c>
      <c r="D57" s="8" t="str">
        <f t="shared" ref="D57:D58" si="18">IF(ISBLANK(C57),"",VLOOKUP(C57,Entry,2,FALSE))</f>
        <v>Stephanie  Bell</v>
      </c>
      <c r="E57" s="8" t="str">
        <f t="shared" si="16"/>
        <v>North Down AC</v>
      </c>
      <c r="F57" s="8" t="str">
        <f t="shared" si="17"/>
        <v>U16</v>
      </c>
      <c r="G57" s="12">
        <v>3</v>
      </c>
      <c r="J57" s="2"/>
      <c r="K57" s="2"/>
      <c r="M57" t="str">
        <f t="shared" si="5"/>
        <v/>
      </c>
      <c r="N57" t="str">
        <f t="shared" si="6"/>
        <v/>
      </c>
      <c r="O57" s="3" t="str">
        <f t="shared" si="7"/>
        <v/>
      </c>
      <c r="P57" t="str">
        <f t="shared" si="8"/>
        <v/>
      </c>
    </row>
    <row r="58" spans="1:16" x14ac:dyDescent="0.3">
      <c r="A58" s="5">
        <v>1</v>
      </c>
      <c r="B58" s="5">
        <v>10.37</v>
      </c>
      <c r="C58" s="8">
        <v>100</v>
      </c>
      <c r="D58" s="8" t="str">
        <f t="shared" si="18"/>
        <v>Geraldine  Finegan</v>
      </c>
      <c r="E58" s="8" t="str">
        <f t="shared" si="16"/>
        <v>North East Runners Dundalk</v>
      </c>
      <c r="F58" s="8" t="s">
        <v>11</v>
      </c>
      <c r="G58" s="12">
        <v>3</v>
      </c>
      <c r="J58" s="2"/>
      <c r="K58" s="2"/>
      <c r="M58" t="str">
        <f t="shared" si="5"/>
        <v/>
      </c>
      <c r="N58" t="str">
        <f t="shared" si="6"/>
        <v/>
      </c>
      <c r="O58" s="3" t="str">
        <f t="shared" si="7"/>
        <v/>
      </c>
      <c r="P58" t="str">
        <f t="shared" si="8"/>
        <v/>
      </c>
    </row>
    <row r="59" spans="1:16" x14ac:dyDescent="0.3">
      <c r="A59" s="9"/>
      <c r="B59" s="9"/>
      <c r="C59" s="10"/>
      <c r="D59" s="10"/>
      <c r="E59" s="10"/>
      <c r="F59" s="10"/>
      <c r="G59" s="10"/>
      <c r="J59" s="2"/>
      <c r="K59" s="2"/>
      <c r="O59" s="3"/>
    </row>
    <row r="60" spans="1:16" x14ac:dyDescent="0.3">
      <c r="A60" s="9"/>
      <c r="B60" s="9"/>
      <c r="C60" s="10"/>
      <c r="D60" s="10"/>
      <c r="E60" s="10"/>
      <c r="F60" s="10"/>
      <c r="G60" s="10"/>
      <c r="J60" s="2"/>
      <c r="K60" s="2"/>
      <c r="O60" s="3"/>
    </row>
    <row r="61" spans="1:16" ht="17.399999999999999" x14ac:dyDescent="0.3">
      <c r="A61" s="4" t="s">
        <v>19</v>
      </c>
      <c r="J61" s="2"/>
    </row>
    <row r="62" spans="1:16" x14ac:dyDescent="0.3">
      <c r="J62" s="2"/>
    </row>
    <row r="63" spans="1:16" s="2" customFormat="1" x14ac:dyDescent="0.3">
      <c r="A63" s="5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6" t="s">
        <v>9</v>
      </c>
      <c r="G63" s="5" t="s">
        <v>10</v>
      </c>
      <c r="O63" s="7"/>
    </row>
    <row r="64" spans="1:16" x14ac:dyDescent="0.3">
      <c r="A64" s="5">
        <v>1</v>
      </c>
      <c r="B64" s="5">
        <v>11.51</v>
      </c>
      <c r="C64" s="8">
        <v>132</v>
      </c>
      <c r="D64" s="8" t="str">
        <f t="shared" ref="D64:D69" si="19">IF(ISBLANK(C64),"",VLOOKUP(C64,Entry,2,FALSE))</f>
        <v>Beth Hammond</v>
      </c>
      <c r="E64" s="8" t="str">
        <f t="shared" ref="E64:E69" si="20">IF(ISBLANK(C64),"",VLOOKUP(C64,Entry,3,FALSE))</f>
        <v>North Down AC</v>
      </c>
      <c r="F64" s="8" t="str">
        <f t="shared" ref="F64:F69" si="21">IF(ISBLANK(C64),"",VLOOKUP(C64,Entry,4,FALSE))</f>
        <v>U17</v>
      </c>
      <c r="G64" s="12">
        <v>3</v>
      </c>
      <c r="J64" s="2"/>
      <c r="K64" s="2"/>
      <c r="M64" t="str">
        <f t="shared" ref="M64:M89" si="22">IF(ISBLANK(L64),"",VLOOKUP(L64,Entry,2,FALSE))</f>
        <v/>
      </c>
      <c r="N64" t="str">
        <f t="shared" ref="N64:N89" si="23">IF(ISBLANK(L64),"",VLOOKUP(L64,Entry,3,FALSE))</f>
        <v/>
      </c>
      <c r="O64" s="3" t="str">
        <f t="shared" ref="O64:O89" si="24">IF(ISBLANK(L64),"",VLOOKUP(L64,Entry,4,FALSE))</f>
        <v/>
      </c>
      <c r="P64" t="str">
        <f t="shared" ref="P64:P89" si="25">IF(ISBLANK(L64),"",VLOOKUP(L64,Entry,7,FALSE))</f>
        <v/>
      </c>
    </row>
    <row r="65" spans="1:16" x14ac:dyDescent="0.3">
      <c r="A65" s="5">
        <v>2</v>
      </c>
      <c r="B65" s="5">
        <v>8.3800000000000008</v>
      </c>
      <c r="C65" s="8">
        <v>109</v>
      </c>
      <c r="D65" s="8" t="str">
        <f t="shared" si="19"/>
        <v>Brynja Brynjarsdottir</v>
      </c>
      <c r="E65" s="8" t="str">
        <f t="shared" si="20"/>
        <v>City of Lisburn AC</v>
      </c>
      <c r="F65" s="8" t="str">
        <f t="shared" si="21"/>
        <v>U17</v>
      </c>
      <c r="G65" s="12">
        <v>3</v>
      </c>
      <c r="J65" s="2"/>
      <c r="K65" s="2"/>
      <c r="M65" t="str">
        <f t="shared" si="22"/>
        <v/>
      </c>
      <c r="N65" t="str">
        <f t="shared" si="23"/>
        <v/>
      </c>
      <c r="O65" s="3" t="str">
        <f t="shared" si="24"/>
        <v/>
      </c>
      <c r="P65" t="str">
        <f t="shared" si="25"/>
        <v/>
      </c>
    </row>
    <row r="66" spans="1:16" x14ac:dyDescent="0.3">
      <c r="A66" s="5">
        <v>3</v>
      </c>
      <c r="B66" s="5">
        <v>8.35</v>
      </c>
      <c r="C66" s="8">
        <v>123</v>
      </c>
      <c r="D66" s="8" t="str">
        <f t="shared" si="19"/>
        <v xml:space="preserve">Sasha Wilkinson </v>
      </c>
      <c r="E66" s="8" t="str">
        <f t="shared" si="20"/>
        <v>Lagan Valley AC</v>
      </c>
      <c r="F66" s="8" t="str">
        <f t="shared" si="21"/>
        <v>U17</v>
      </c>
      <c r="G66" s="12">
        <v>3</v>
      </c>
      <c r="J66" s="2"/>
      <c r="K66" s="2"/>
      <c r="M66" t="str">
        <f t="shared" si="22"/>
        <v/>
      </c>
      <c r="N66" t="str">
        <f t="shared" si="23"/>
        <v/>
      </c>
      <c r="O66" s="3" t="str">
        <f t="shared" si="24"/>
        <v/>
      </c>
      <c r="P66" t="str">
        <f t="shared" si="25"/>
        <v/>
      </c>
    </row>
    <row r="67" spans="1:16" x14ac:dyDescent="0.3">
      <c r="A67" s="5">
        <v>4</v>
      </c>
      <c r="B67" s="5">
        <v>6.47</v>
      </c>
      <c r="C67" s="8">
        <v>129</v>
      </c>
      <c r="D67" s="8" t="str">
        <f t="shared" si="19"/>
        <v>Ella  Hanratty</v>
      </c>
      <c r="E67" s="8" t="str">
        <f t="shared" si="20"/>
        <v>City of Lisburn AC</v>
      </c>
      <c r="F67" s="8" t="str">
        <f t="shared" si="21"/>
        <v>U17</v>
      </c>
      <c r="G67" s="12">
        <v>3</v>
      </c>
      <c r="J67" s="2"/>
      <c r="K67" s="2"/>
      <c r="M67" t="str">
        <f t="shared" si="22"/>
        <v/>
      </c>
      <c r="N67" t="str">
        <f t="shared" si="23"/>
        <v/>
      </c>
      <c r="O67" s="3" t="str">
        <f t="shared" si="24"/>
        <v/>
      </c>
      <c r="P67" t="str">
        <f t="shared" si="25"/>
        <v/>
      </c>
    </row>
    <row r="68" spans="1:16" x14ac:dyDescent="0.3">
      <c r="A68" s="5">
        <v>1</v>
      </c>
      <c r="B68" s="5">
        <v>10.09</v>
      </c>
      <c r="C68" s="8">
        <v>133</v>
      </c>
      <c r="D68" s="8" t="str">
        <f t="shared" si="19"/>
        <v>Erin Kennedy</v>
      </c>
      <c r="E68" s="8" t="str">
        <f t="shared" si="20"/>
        <v>North Down AC</v>
      </c>
      <c r="F68" s="8" t="str">
        <f t="shared" si="21"/>
        <v>U18</v>
      </c>
      <c r="G68" s="12">
        <v>3</v>
      </c>
      <c r="J68" s="2"/>
      <c r="K68" s="2"/>
      <c r="M68" t="str">
        <f t="shared" si="22"/>
        <v/>
      </c>
      <c r="N68" t="str">
        <f t="shared" si="23"/>
        <v/>
      </c>
      <c r="O68" s="3" t="str">
        <f t="shared" si="24"/>
        <v/>
      </c>
      <c r="P68" t="str">
        <f t="shared" si="25"/>
        <v/>
      </c>
    </row>
    <row r="69" spans="1:16" x14ac:dyDescent="0.3">
      <c r="A69" s="5">
        <v>2</v>
      </c>
      <c r="B69" s="5">
        <v>7.86</v>
      </c>
      <c r="C69" s="8">
        <v>128</v>
      </c>
      <c r="D69" s="8" t="str">
        <f t="shared" si="19"/>
        <v>Jean McComish</v>
      </c>
      <c r="E69" s="8" t="str">
        <f t="shared" si="20"/>
        <v>Lagan Valley AC</v>
      </c>
      <c r="F69" s="8" t="str">
        <f t="shared" si="21"/>
        <v>U18</v>
      </c>
      <c r="G69" s="12">
        <v>3</v>
      </c>
      <c r="J69" s="2"/>
      <c r="K69" s="2"/>
      <c r="M69" t="str">
        <f t="shared" si="22"/>
        <v/>
      </c>
      <c r="N69" t="str">
        <f t="shared" si="23"/>
        <v/>
      </c>
      <c r="O69" s="3" t="str">
        <f t="shared" si="24"/>
        <v/>
      </c>
      <c r="P69" t="str">
        <f t="shared" si="25"/>
        <v/>
      </c>
    </row>
    <row r="70" spans="1:16" x14ac:dyDescent="0.3">
      <c r="A70" s="9"/>
      <c r="B70" s="9"/>
      <c r="C70" s="10"/>
      <c r="D70" s="10"/>
      <c r="E70" s="10"/>
      <c r="F70" s="10"/>
      <c r="G70" s="10"/>
      <c r="J70" s="2"/>
    </row>
    <row r="71" spans="1:16" x14ac:dyDescent="0.3">
      <c r="A71" s="9"/>
      <c r="B71" s="9"/>
      <c r="C71" s="10"/>
      <c r="D71" s="10"/>
      <c r="E71" s="10"/>
      <c r="F71" s="10"/>
      <c r="G71" s="10"/>
      <c r="J71" s="2"/>
    </row>
    <row r="72" spans="1:16" s="2" customFormat="1" ht="17.399999999999999" x14ac:dyDescent="0.3">
      <c r="A72" s="4" t="s">
        <v>20</v>
      </c>
      <c r="C72"/>
      <c r="D72"/>
      <c r="E72"/>
      <c r="F72" s="7"/>
      <c r="O72" s="7"/>
    </row>
    <row r="73" spans="1:16" x14ac:dyDescent="0.3">
      <c r="J73" s="2"/>
      <c r="K73" s="2"/>
      <c r="M73" t="str">
        <f t="shared" si="22"/>
        <v/>
      </c>
      <c r="N73" t="str">
        <f t="shared" si="23"/>
        <v/>
      </c>
      <c r="O73" s="3" t="str">
        <f t="shared" si="24"/>
        <v/>
      </c>
      <c r="P73" t="str">
        <f t="shared" si="25"/>
        <v/>
      </c>
    </row>
    <row r="74" spans="1:16" x14ac:dyDescent="0.3">
      <c r="A74" s="13" t="s">
        <v>4</v>
      </c>
      <c r="B74" s="13" t="s">
        <v>5</v>
      </c>
      <c r="C74" s="13" t="s">
        <v>6</v>
      </c>
      <c r="D74" s="13" t="s">
        <v>7</v>
      </c>
      <c r="E74" s="13" t="s">
        <v>8</v>
      </c>
      <c r="F74" s="14" t="s">
        <v>9</v>
      </c>
      <c r="G74" s="13" t="s">
        <v>10</v>
      </c>
      <c r="J74" s="2"/>
      <c r="K74" s="2"/>
      <c r="M74" t="str">
        <f t="shared" si="22"/>
        <v/>
      </c>
      <c r="N74" t="str">
        <f t="shared" si="23"/>
        <v/>
      </c>
      <c r="O74" s="3" t="str">
        <f t="shared" si="24"/>
        <v/>
      </c>
      <c r="P74" t="str">
        <f t="shared" si="25"/>
        <v/>
      </c>
    </row>
    <row r="75" spans="1:16" x14ac:dyDescent="0.3">
      <c r="A75" s="5">
        <v>1</v>
      </c>
      <c r="B75" s="11">
        <v>7.93</v>
      </c>
      <c r="C75" s="8">
        <v>119</v>
      </c>
      <c r="D75" s="8" t="str">
        <f>IF(ISBLANK(C75),"",VLOOKUP(C75,Entry,2,FALSE))</f>
        <v xml:space="preserve">Isaac Hammond </v>
      </c>
      <c r="E75" s="8" t="str">
        <f>IF(ISBLANK(C75),"",VLOOKUP(C75,Entry,3,FALSE))</f>
        <v>North Down AC</v>
      </c>
      <c r="F75" s="8" t="str">
        <f>IF(ISBLANK(C75),"",VLOOKUP(C75,Entry,4,FALSE))</f>
        <v>U14</v>
      </c>
      <c r="G75" s="8">
        <v>2.72</v>
      </c>
      <c r="J75" s="2"/>
      <c r="K75" s="2"/>
      <c r="M75" t="str">
        <f t="shared" si="22"/>
        <v/>
      </c>
      <c r="N75" t="str">
        <f t="shared" si="23"/>
        <v/>
      </c>
      <c r="O75" s="3" t="str">
        <f t="shared" si="24"/>
        <v/>
      </c>
      <c r="P75" t="str">
        <f t="shared" si="25"/>
        <v/>
      </c>
    </row>
    <row r="76" spans="1:16" x14ac:dyDescent="0.3">
      <c r="A76" s="5">
        <v>2</v>
      </c>
      <c r="B76" s="11">
        <v>6.8</v>
      </c>
      <c r="C76" s="8">
        <v>111</v>
      </c>
      <c r="D76" s="8" t="str">
        <f>IF(ISBLANK(C76),"",VLOOKUP(C76,Entry,2,FALSE))</f>
        <v>Daniel Rayner</v>
      </c>
      <c r="E76" s="8" t="str">
        <f>IF(ISBLANK(C76),"",VLOOKUP(C76,Entry,3,FALSE))</f>
        <v>North Down AC</v>
      </c>
      <c r="F76" s="8" t="str">
        <f>IF(ISBLANK(C76),"",VLOOKUP(C76,Entry,4,FALSE))</f>
        <v>U14</v>
      </c>
      <c r="G76" s="8">
        <v>2.72</v>
      </c>
      <c r="J76" s="2"/>
      <c r="K76" s="2"/>
      <c r="M76" t="str">
        <f t="shared" si="22"/>
        <v/>
      </c>
      <c r="N76" t="str">
        <f t="shared" si="23"/>
        <v/>
      </c>
      <c r="O76" s="3" t="str">
        <f t="shared" si="24"/>
        <v/>
      </c>
      <c r="P76" t="str">
        <f t="shared" si="25"/>
        <v/>
      </c>
    </row>
    <row r="77" spans="1:16" x14ac:dyDescent="0.3">
      <c r="A77" s="5">
        <v>1</v>
      </c>
      <c r="B77" s="11">
        <v>11.84</v>
      </c>
      <c r="C77" s="8">
        <v>106</v>
      </c>
      <c r="D77" s="8" t="str">
        <f>IF(ISBLANK(C77),"",VLOOKUP(C77,Entry,2,FALSE))</f>
        <v xml:space="preserve">Ben McConkey </v>
      </c>
      <c r="E77" s="8"/>
      <c r="F77" s="8" t="str">
        <f>IF(ISBLANK(C77),"",VLOOKUP(C77,Entry,4,FALSE))</f>
        <v>U15</v>
      </c>
      <c r="G77" s="12">
        <v>3</v>
      </c>
      <c r="J77" s="2"/>
      <c r="K77" s="2"/>
      <c r="M77" t="str">
        <f t="shared" si="22"/>
        <v/>
      </c>
      <c r="N77" t="str">
        <f t="shared" si="23"/>
        <v/>
      </c>
      <c r="O77" s="3" t="str">
        <f t="shared" si="24"/>
        <v/>
      </c>
      <c r="P77" t="str">
        <f t="shared" si="25"/>
        <v/>
      </c>
    </row>
    <row r="78" spans="1:16" x14ac:dyDescent="0.3">
      <c r="A78" s="5">
        <v>2</v>
      </c>
      <c r="B78" s="11">
        <v>9.82</v>
      </c>
      <c r="C78" s="8">
        <v>108</v>
      </c>
      <c r="D78" s="8" t="str">
        <f>IF(ISBLANK(C78),"",VLOOKUP(C78,Entry,2,FALSE))</f>
        <v>Arnar Brynjarsson</v>
      </c>
      <c r="E78" s="8" t="str">
        <f>IF(ISBLANK(C78),"",VLOOKUP(C78,Entry,3,FALSE))</f>
        <v>City of Lisburn AC</v>
      </c>
      <c r="F78" s="8" t="str">
        <f>IF(ISBLANK(C78),"",VLOOKUP(C78,Entry,4,FALSE))</f>
        <v>U15</v>
      </c>
      <c r="G78" s="12">
        <v>3</v>
      </c>
      <c r="J78" s="2"/>
      <c r="K78" s="2"/>
      <c r="M78" t="str">
        <f t="shared" si="22"/>
        <v/>
      </c>
      <c r="N78" t="str">
        <f t="shared" si="23"/>
        <v/>
      </c>
      <c r="O78" s="3" t="str">
        <f t="shared" si="24"/>
        <v/>
      </c>
      <c r="P78" t="str">
        <f t="shared" si="25"/>
        <v/>
      </c>
    </row>
    <row r="79" spans="1:16" x14ac:dyDescent="0.3">
      <c r="A79" s="5">
        <v>1</v>
      </c>
      <c r="B79" s="11">
        <v>10.35</v>
      </c>
      <c r="C79" s="8">
        <v>102</v>
      </c>
      <c r="D79" s="8" t="str">
        <f t="shared" ref="D79:D80" si="26">IF(ISBLANK(C79),"",VLOOKUP(C79,Entry,2,FALSE))</f>
        <v>Calum Spain</v>
      </c>
      <c r="E79" s="8" t="str">
        <f t="shared" ref="E79" si="27">IF(ISBLANK(C79),"",VLOOKUP(C79,Entry,3,FALSE))</f>
        <v>North Down AC</v>
      </c>
      <c r="F79" s="8" t="str">
        <f t="shared" ref="F79:F80" si="28">IF(ISBLANK(C79),"",VLOOKUP(C79,Entry,4,FALSE))</f>
        <v>U17</v>
      </c>
      <c r="G79" s="12">
        <v>5</v>
      </c>
      <c r="J79" s="2"/>
      <c r="K79" s="2"/>
      <c r="M79" t="str">
        <f t="shared" si="22"/>
        <v/>
      </c>
      <c r="N79" t="str">
        <f t="shared" si="23"/>
        <v/>
      </c>
      <c r="O79" s="3" t="str">
        <f t="shared" si="24"/>
        <v/>
      </c>
      <c r="P79" t="str">
        <f t="shared" si="25"/>
        <v/>
      </c>
    </row>
    <row r="80" spans="1:16" x14ac:dyDescent="0.3">
      <c r="A80" s="5">
        <v>1</v>
      </c>
      <c r="B80" s="11">
        <v>11.2</v>
      </c>
      <c r="C80" s="8">
        <v>114</v>
      </c>
      <c r="D80" s="8" t="str">
        <f t="shared" si="26"/>
        <v>Lexx McConville</v>
      </c>
      <c r="E80" s="8"/>
      <c r="F80" s="8" t="str">
        <f t="shared" si="28"/>
        <v>U18</v>
      </c>
      <c r="G80" s="12">
        <v>5</v>
      </c>
      <c r="J80" s="2"/>
      <c r="K80" s="2"/>
      <c r="M80" t="str">
        <f t="shared" si="22"/>
        <v/>
      </c>
      <c r="N80" t="str">
        <f t="shared" si="23"/>
        <v/>
      </c>
      <c r="O80" s="3" t="str">
        <f t="shared" si="24"/>
        <v/>
      </c>
      <c r="P80" t="str">
        <f t="shared" si="25"/>
        <v/>
      </c>
    </row>
    <row r="81" spans="1:16" x14ac:dyDescent="0.3">
      <c r="A81" s="9"/>
      <c r="B81" s="9"/>
      <c r="C81" s="10"/>
      <c r="D81" s="10"/>
      <c r="E81" s="10"/>
      <c r="F81" s="10"/>
      <c r="G81" s="10"/>
      <c r="J81" s="2"/>
      <c r="K81" s="2"/>
      <c r="O81" s="3"/>
    </row>
    <row r="82" spans="1:16" x14ac:dyDescent="0.3">
      <c r="A82" s="9"/>
      <c r="B82" s="9"/>
      <c r="C82" s="10"/>
      <c r="D82" s="10"/>
      <c r="E82" s="10"/>
      <c r="F82" s="10"/>
      <c r="G82" s="10"/>
      <c r="J82" s="2"/>
      <c r="K82" s="2"/>
      <c r="O82" s="3"/>
    </row>
    <row r="83" spans="1:16" ht="17.399999999999999" x14ac:dyDescent="0.3">
      <c r="A83" s="4" t="s">
        <v>21</v>
      </c>
      <c r="J83" s="2"/>
      <c r="K83" s="2"/>
      <c r="M83" t="str">
        <f t="shared" si="22"/>
        <v/>
      </c>
      <c r="N83" t="str">
        <f t="shared" si="23"/>
        <v/>
      </c>
      <c r="O83" s="3" t="str">
        <f t="shared" si="24"/>
        <v/>
      </c>
      <c r="P83" t="str">
        <f t="shared" si="25"/>
        <v/>
      </c>
    </row>
    <row r="84" spans="1:16" x14ac:dyDescent="0.3">
      <c r="J84" s="2"/>
      <c r="K84" s="2"/>
      <c r="M84" t="str">
        <f t="shared" si="22"/>
        <v/>
      </c>
      <c r="N84" t="str">
        <f t="shared" si="23"/>
        <v/>
      </c>
      <c r="O84" s="3" t="str">
        <f t="shared" si="24"/>
        <v/>
      </c>
      <c r="P84" t="str">
        <f t="shared" si="25"/>
        <v/>
      </c>
    </row>
    <row r="85" spans="1:16" x14ac:dyDescent="0.3">
      <c r="A85" s="5" t="s">
        <v>4</v>
      </c>
      <c r="B85" s="5" t="s">
        <v>5</v>
      </c>
      <c r="C85" s="5" t="s">
        <v>6</v>
      </c>
      <c r="D85" s="5" t="s">
        <v>7</v>
      </c>
      <c r="E85" s="5" t="s">
        <v>8</v>
      </c>
      <c r="F85" s="6" t="s">
        <v>9</v>
      </c>
      <c r="G85" s="5" t="s">
        <v>10</v>
      </c>
      <c r="J85" s="2"/>
      <c r="K85" s="2"/>
      <c r="M85" t="str">
        <f t="shared" si="22"/>
        <v/>
      </c>
      <c r="N85" t="str">
        <f t="shared" si="23"/>
        <v/>
      </c>
      <c r="O85" s="3" t="str">
        <f t="shared" si="24"/>
        <v/>
      </c>
      <c r="P85" t="str">
        <f t="shared" si="25"/>
        <v/>
      </c>
    </row>
    <row r="86" spans="1:16" x14ac:dyDescent="0.3">
      <c r="A86" s="5">
        <v>1</v>
      </c>
      <c r="B86" s="5">
        <v>13.04</v>
      </c>
      <c r="C86" s="8">
        <v>113</v>
      </c>
      <c r="D86" s="8" t="str">
        <f>IF(ISBLANK(C86),"",VLOOKUP(C86,Entry,2,FALSE))</f>
        <v>Troy  McConville</v>
      </c>
      <c r="E86" s="8"/>
      <c r="F86" s="8" t="str">
        <f>IF(ISBLANK(C86),"",VLOOKUP(C86,Entry,4,FALSE))</f>
        <v>U20</v>
      </c>
      <c r="G86" s="12">
        <v>6</v>
      </c>
      <c r="J86" s="2"/>
      <c r="K86" s="2"/>
      <c r="M86" t="str">
        <f t="shared" si="22"/>
        <v/>
      </c>
      <c r="N86" t="str">
        <f t="shared" si="23"/>
        <v/>
      </c>
      <c r="O86" s="3" t="str">
        <f t="shared" si="24"/>
        <v/>
      </c>
      <c r="P86" t="str">
        <f t="shared" si="25"/>
        <v/>
      </c>
    </row>
    <row r="87" spans="1:16" x14ac:dyDescent="0.3">
      <c r="A87" s="5">
        <v>1</v>
      </c>
      <c r="B87" s="5">
        <v>17.03</v>
      </c>
      <c r="C87" s="8">
        <v>126</v>
      </c>
      <c r="D87" s="8" t="str">
        <f>IF(ISBLANK(C87),"",VLOOKUP(C87,Entry,2,FALSE))</f>
        <v>James  Kelly</v>
      </c>
      <c r="E87" s="8" t="str">
        <f>IF(ISBLANK(C87),"",VLOOKUP(C87,Entry,3,FALSE))</f>
        <v>Finn Valley AC</v>
      </c>
      <c r="F87" s="8" t="str">
        <f>IF(ISBLANK(C87),"",VLOOKUP(C87,Entry,4,FALSE))</f>
        <v>Seniors</v>
      </c>
      <c r="G87" s="8">
        <v>7.26</v>
      </c>
      <c r="J87" s="2"/>
      <c r="K87" s="2"/>
      <c r="M87" t="str">
        <f t="shared" si="22"/>
        <v/>
      </c>
      <c r="N87" t="str">
        <f t="shared" si="23"/>
        <v/>
      </c>
      <c r="O87" s="3" t="str">
        <f t="shared" si="24"/>
        <v/>
      </c>
      <c r="P87" t="str">
        <f t="shared" si="25"/>
        <v/>
      </c>
    </row>
    <row r="88" spans="1:16" x14ac:dyDescent="0.3">
      <c r="A88" s="5">
        <v>2</v>
      </c>
      <c r="B88" s="11">
        <v>10</v>
      </c>
      <c r="C88" s="8">
        <v>122</v>
      </c>
      <c r="D88" s="8" t="str">
        <f>IF(ISBLANK(C88),"",VLOOKUP(C88,Entry,2,FALSE))</f>
        <v>Brendan Quinn</v>
      </c>
      <c r="E88" s="8" t="str">
        <f>IF(ISBLANK(C88),"",VLOOKUP(C88,Entry,3,FALSE))</f>
        <v xml:space="preserve">Olympian AC </v>
      </c>
      <c r="F88" s="8" t="str">
        <f>IF(ISBLANK(C88),"",VLOOKUP(C88,Entry,4,FALSE))</f>
        <v>Seniors</v>
      </c>
      <c r="G88" s="8">
        <v>7.26</v>
      </c>
      <c r="J88" s="2"/>
      <c r="K88" s="2"/>
      <c r="M88" t="str">
        <f t="shared" si="22"/>
        <v/>
      </c>
      <c r="N88" t="str">
        <f t="shared" si="23"/>
        <v/>
      </c>
      <c r="O88" s="3" t="str">
        <f t="shared" si="24"/>
        <v/>
      </c>
      <c r="P88" t="str">
        <f t="shared" si="25"/>
        <v/>
      </c>
    </row>
    <row r="89" spans="1:16" x14ac:dyDescent="0.3">
      <c r="A89" s="5">
        <v>1</v>
      </c>
      <c r="B89" s="5">
        <v>12.25</v>
      </c>
      <c r="C89" s="8">
        <v>107</v>
      </c>
      <c r="D89" s="8" t="str">
        <f>IF(ISBLANK(C89),"",VLOOKUP(C89,Entry,2,FALSE))</f>
        <v>Michael McConkey</v>
      </c>
      <c r="E89" s="8"/>
      <c r="F89" s="8" t="s">
        <v>16</v>
      </c>
      <c r="G89" s="8">
        <v>7.26</v>
      </c>
      <c r="J89" s="2"/>
      <c r="K89" s="2"/>
      <c r="M89" t="str">
        <f t="shared" si="22"/>
        <v/>
      </c>
      <c r="N89" t="str">
        <f t="shared" si="23"/>
        <v/>
      </c>
      <c r="O89" s="3" t="str">
        <f t="shared" si="24"/>
        <v/>
      </c>
      <c r="P89" t="str">
        <f t="shared" si="25"/>
        <v/>
      </c>
    </row>
    <row r="90" spans="1:16" x14ac:dyDescent="0.3">
      <c r="A90" s="5">
        <v>1</v>
      </c>
      <c r="B90" s="5">
        <v>7.24</v>
      </c>
      <c r="C90" s="8">
        <v>104</v>
      </c>
      <c r="D90" s="8" t="str">
        <f>IF(ISBLANK(C90),"",VLOOKUP(C90,Entry,2,FALSE))</f>
        <v>John Glover</v>
      </c>
      <c r="E90" s="8" t="str">
        <f>IF(ISBLANK(C90),"",VLOOKUP(C90,Entry,3,FALSE))</f>
        <v>Lagan Valley AC</v>
      </c>
      <c r="F90" s="8" t="s">
        <v>22</v>
      </c>
      <c r="G90" s="12">
        <v>4</v>
      </c>
    </row>
    <row r="91" spans="1:16" x14ac:dyDescent="0.3">
      <c r="D91" t="str">
        <f t="shared" ref="D91:D110" si="29">IF(ISBLANK(C91),"",VLOOKUP(C91,Entry,2,FALSE))</f>
        <v/>
      </c>
      <c r="E91" t="str">
        <f t="shared" ref="E91:E110" si="30">IF(ISBLANK(C91),"",VLOOKUP(C91,Entry,3,FALSE))</f>
        <v/>
      </c>
    </row>
    <row r="92" spans="1:16" x14ac:dyDescent="0.3">
      <c r="D92" t="str">
        <f t="shared" si="29"/>
        <v/>
      </c>
      <c r="E92" t="str">
        <f t="shared" si="30"/>
        <v/>
      </c>
    </row>
    <row r="93" spans="1:16" x14ac:dyDescent="0.3">
      <c r="D93" t="str">
        <f t="shared" si="29"/>
        <v/>
      </c>
      <c r="E93" t="str">
        <f t="shared" si="30"/>
        <v/>
      </c>
    </row>
    <row r="94" spans="1:16" x14ac:dyDescent="0.3">
      <c r="D94" t="str">
        <f t="shared" si="29"/>
        <v/>
      </c>
      <c r="E94" t="str">
        <f t="shared" si="30"/>
        <v/>
      </c>
    </row>
    <row r="95" spans="1:16" x14ac:dyDescent="0.3">
      <c r="D95" t="str">
        <f t="shared" si="29"/>
        <v/>
      </c>
      <c r="E95" t="str">
        <f t="shared" si="30"/>
        <v/>
      </c>
    </row>
    <row r="96" spans="1:16" x14ac:dyDescent="0.3">
      <c r="D96" t="str">
        <f t="shared" si="29"/>
        <v/>
      </c>
      <c r="E96" t="str">
        <f t="shared" si="30"/>
        <v/>
      </c>
    </row>
    <row r="97" spans="4:5" x14ac:dyDescent="0.3">
      <c r="D97" t="str">
        <f t="shared" si="29"/>
        <v/>
      </c>
      <c r="E97" t="str">
        <f t="shared" si="30"/>
        <v/>
      </c>
    </row>
    <row r="98" spans="4:5" x14ac:dyDescent="0.3">
      <c r="D98" t="str">
        <f t="shared" si="29"/>
        <v/>
      </c>
      <c r="E98" t="str">
        <f t="shared" si="30"/>
        <v/>
      </c>
    </row>
    <row r="99" spans="4:5" x14ac:dyDescent="0.3">
      <c r="D99" t="str">
        <f t="shared" si="29"/>
        <v/>
      </c>
      <c r="E99" t="str">
        <f t="shared" si="30"/>
        <v/>
      </c>
    </row>
    <row r="100" spans="4:5" x14ac:dyDescent="0.3">
      <c r="D100" t="str">
        <f t="shared" si="29"/>
        <v/>
      </c>
      <c r="E100" t="str">
        <f t="shared" si="30"/>
        <v/>
      </c>
    </row>
    <row r="101" spans="4:5" x14ac:dyDescent="0.3">
      <c r="D101" t="str">
        <f t="shared" si="29"/>
        <v/>
      </c>
      <c r="E101" t="str">
        <f t="shared" si="30"/>
        <v/>
      </c>
    </row>
    <row r="102" spans="4:5" x14ac:dyDescent="0.3">
      <c r="D102" t="str">
        <f t="shared" si="29"/>
        <v/>
      </c>
      <c r="E102" t="str">
        <f t="shared" si="30"/>
        <v/>
      </c>
    </row>
    <row r="103" spans="4:5" x14ac:dyDescent="0.3">
      <c r="D103" t="str">
        <f t="shared" si="29"/>
        <v/>
      </c>
      <c r="E103" t="str">
        <f t="shared" si="30"/>
        <v/>
      </c>
    </row>
    <row r="104" spans="4:5" x14ac:dyDescent="0.3">
      <c r="D104" t="str">
        <f t="shared" si="29"/>
        <v/>
      </c>
      <c r="E104" t="str">
        <f t="shared" si="30"/>
        <v/>
      </c>
    </row>
    <row r="105" spans="4:5" x14ac:dyDescent="0.3">
      <c r="D105" t="str">
        <f t="shared" si="29"/>
        <v/>
      </c>
      <c r="E105" t="str">
        <f t="shared" si="30"/>
        <v/>
      </c>
    </row>
    <row r="106" spans="4:5" x14ac:dyDescent="0.3">
      <c r="D106" t="str">
        <f t="shared" si="29"/>
        <v/>
      </c>
      <c r="E106" t="str">
        <f t="shared" si="30"/>
        <v/>
      </c>
    </row>
    <row r="107" spans="4:5" x14ac:dyDescent="0.3">
      <c r="D107" t="str">
        <f t="shared" si="29"/>
        <v/>
      </c>
      <c r="E107" t="str">
        <f t="shared" si="30"/>
        <v/>
      </c>
    </row>
    <row r="108" spans="4:5" x14ac:dyDescent="0.3">
      <c r="D108" t="str">
        <f t="shared" si="29"/>
        <v/>
      </c>
      <c r="E108" t="str">
        <f t="shared" si="30"/>
        <v/>
      </c>
    </row>
    <row r="109" spans="4:5" x14ac:dyDescent="0.3">
      <c r="D109" t="str">
        <f t="shared" si="29"/>
        <v/>
      </c>
      <c r="E109" t="str">
        <f t="shared" si="30"/>
        <v/>
      </c>
    </row>
    <row r="110" spans="4:5" x14ac:dyDescent="0.3">
      <c r="D110" t="str">
        <f t="shared" si="29"/>
        <v/>
      </c>
      <c r="E110" t="str">
        <f t="shared" si="30"/>
        <v/>
      </c>
    </row>
    <row r="111" spans="4:5" x14ac:dyDescent="0.3">
      <c r="D111" t="str">
        <f t="shared" ref="D111:D133" si="31">IF(ISBLANK(C111),"",VLOOKUP(C111,Entry,2,FALSE))</f>
        <v/>
      </c>
      <c r="E111" t="str">
        <f t="shared" ref="E111:E133" si="32">IF(ISBLANK(C111),"",VLOOKUP(C111,Entry,3,FALSE))</f>
        <v/>
      </c>
    </row>
    <row r="112" spans="4:5" x14ac:dyDescent="0.3">
      <c r="D112" t="str">
        <f t="shared" si="31"/>
        <v/>
      </c>
      <c r="E112" t="str">
        <f t="shared" si="32"/>
        <v/>
      </c>
    </row>
    <row r="113" spans="4:5" x14ac:dyDescent="0.3">
      <c r="D113" t="str">
        <f t="shared" si="31"/>
        <v/>
      </c>
      <c r="E113" t="str">
        <f t="shared" si="32"/>
        <v/>
      </c>
    </row>
    <row r="114" spans="4:5" x14ac:dyDescent="0.3">
      <c r="D114" t="str">
        <f t="shared" si="31"/>
        <v/>
      </c>
      <c r="E114" t="str">
        <f t="shared" si="32"/>
        <v/>
      </c>
    </row>
    <row r="115" spans="4:5" x14ac:dyDescent="0.3">
      <c r="D115" t="str">
        <f t="shared" si="31"/>
        <v/>
      </c>
      <c r="E115" t="str">
        <f t="shared" si="32"/>
        <v/>
      </c>
    </row>
    <row r="116" spans="4:5" x14ac:dyDescent="0.3">
      <c r="D116" t="str">
        <f t="shared" si="31"/>
        <v/>
      </c>
      <c r="E116" t="str">
        <f t="shared" si="32"/>
        <v/>
      </c>
    </row>
    <row r="117" spans="4:5" x14ac:dyDescent="0.3">
      <c r="D117" t="str">
        <f t="shared" si="31"/>
        <v/>
      </c>
      <c r="E117" t="str">
        <f t="shared" si="32"/>
        <v/>
      </c>
    </row>
    <row r="118" spans="4:5" x14ac:dyDescent="0.3">
      <c r="D118" t="str">
        <f t="shared" si="31"/>
        <v/>
      </c>
      <c r="E118" t="str">
        <f t="shared" si="32"/>
        <v/>
      </c>
    </row>
    <row r="119" spans="4:5" x14ac:dyDescent="0.3">
      <c r="D119" t="str">
        <f t="shared" si="31"/>
        <v/>
      </c>
      <c r="E119" t="str">
        <f t="shared" si="32"/>
        <v/>
      </c>
    </row>
    <row r="120" spans="4:5" x14ac:dyDescent="0.3">
      <c r="D120" t="str">
        <f t="shared" si="31"/>
        <v/>
      </c>
      <c r="E120" t="str">
        <f t="shared" si="32"/>
        <v/>
      </c>
    </row>
    <row r="121" spans="4:5" x14ac:dyDescent="0.3">
      <c r="D121" t="str">
        <f t="shared" si="31"/>
        <v/>
      </c>
      <c r="E121" t="str">
        <f t="shared" si="32"/>
        <v/>
      </c>
    </row>
    <row r="122" spans="4:5" x14ac:dyDescent="0.3">
      <c r="D122" t="str">
        <f t="shared" si="31"/>
        <v/>
      </c>
      <c r="E122" t="str">
        <f t="shared" si="32"/>
        <v/>
      </c>
    </row>
    <row r="123" spans="4:5" x14ac:dyDescent="0.3">
      <c r="D123" t="str">
        <f t="shared" si="31"/>
        <v/>
      </c>
      <c r="E123" t="str">
        <f t="shared" si="32"/>
        <v/>
      </c>
    </row>
    <row r="124" spans="4:5" x14ac:dyDescent="0.3">
      <c r="D124" t="str">
        <f t="shared" si="31"/>
        <v/>
      </c>
      <c r="E124" t="str">
        <f t="shared" si="32"/>
        <v/>
      </c>
    </row>
    <row r="125" spans="4:5" x14ac:dyDescent="0.3">
      <c r="D125" t="str">
        <f t="shared" si="31"/>
        <v/>
      </c>
      <c r="E125" t="str">
        <f t="shared" si="32"/>
        <v/>
      </c>
    </row>
    <row r="126" spans="4:5" x14ac:dyDescent="0.3">
      <c r="D126" t="str">
        <f t="shared" si="31"/>
        <v/>
      </c>
      <c r="E126" t="str">
        <f t="shared" si="32"/>
        <v/>
      </c>
    </row>
    <row r="127" spans="4:5" x14ac:dyDescent="0.3">
      <c r="D127" t="str">
        <f t="shared" si="31"/>
        <v/>
      </c>
      <c r="E127" t="str">
        <f t="shared" si="32"/>
        <v/>
      </c>
    </row>
    <row r="128" spans="4:5" x14ac:dyDescent="0.3">
      <c r="D128" t="str">
        <f t="shared" si="31"/>
        <v/>
      </c>
      <c r="E128" t="str">
        <f t="shared" si="32"/>
        <v/>
      </c>
    </row>
    <row r="129" spans="4:5" x14ac:dyDescent="0.3">
      <c r="D129" t="str">
        <f t="shared" si="31"/>
        <v/>
      </c>
      <c r="E129" t="str">
        <f t="shared" si="32"/>
        <v/>
      </c>
    </row>
    <row r="130" spans="4:5" x14ac:dyDescent="0.3">
      <c r="D130" t="str">
        <f t="shared" si="31"/>
        <v/>
      </c>
      <c r="E130" t="str">
        <f t="shared" si="32"/>
        <v/>
      </c>
    </row>
    <row r="131" spans="4:5" x14ac:dyDescent="0.3">
      <c r="D131" t="str">
        <f t="shared" si="31"/>
        <v/>
      </c>
      <c r="E131" t="str">
        <f t="shared" si="32"/>
        <v/>
      </c>
    </row>
    <row r="132" spans="4:5" x14ac:dyDescent="0.3">
      <c r="D132" t="str">
        <f t="shared" si="31"/>
        <v/>
      </c>
      <c r="E132" t="str">
        <f t="shared" si="32"/>
        <v/>
      </c>
    </row>
    <row r="133" spans="4:5" x14ac:dyDescent="0.3">
      <c r="D133" t="str">
        <f t="shared" si="31"/>
        <v/>
      </c>
      <c r="E133" t="str">
        <f t="shared" si="32"/>
        <v/>
      </c>
    </row>
    <row r="134" spans="4:5" x14ac:dyDescent="0.3">
      <c r="D134" t="str">
        <f>IF(ISBLANK(C134),"",VLOOKUP(C134,Entries,2))</f>
        <v/>
      </c>
      <c r="E134" t="str">
        <f>IF(ISBLANK(C134),"",VLOOKUP(C134,Entries,3))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Shauna Bratten</cp:lastModifiedBy>
  <dcterms:created xsi:type="dcterms:W3CDTF">2021-07-01T21:12:44Z</dcterms:created>
  <dcterms:modified xsi:type="dcterms:W3CDTF">2021-07-05T10:18:35Z</dcterms:modified>
</cp:coreProperties>
</file>