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38449\Desktop\clare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Entries">[1]Entries!$A$6:$D$605</definedName>
    <definedName name="Entry">[1]Entries!$A$6:$I$400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P89" i="1"/>
  <c r="O89" i="1"/>
  <c r="N89" i="1"/>
  <c r="M89" i="1"/>
  <c r="E87" i="1"/>
  <c r="D87" i="1"/>
  <c r="P86" i="1"/>
  <c r="O86" i="1"/>
  <c r="N86" i="1"/>
  <c r="M86" i="1"/>
  <c r="E86" i="1"/>
  <c r="D86" i="1"/>
  <c r="P85" i="1"/>
  <c r="O85" i="1"/>
  <c r="N85" i="1"/>
  <c r="M85" i="1"/>
  <c r="E85" i="1"/>
  <c r="D85" i="1"/>
  <c r="P84" i="1"/>
  <c r="O84" i="1"/>
  <c r="N84" i="1"/>
  <c r="M84" i="1"/>
  <c r="E84" i="1"/>
  <c r="D84" i="1"/>
  <c r="P83" i="1"/>
  <c r="O83" i="1"/>
  <c r="N83" i="1"/>
  <c r="M83" i="1"/>
  <c r="F83" i="1"/>
  <c r="E83" i="1"/>
  <c r="D83" i="1"/>
  <c r="P82" i="1"/>
  <c r="O82" i="1"/>
  <c r="N82" i="1"/>
  <c r="M82" i="1"/>
  <c r="F82" i="1"/>
  <c r="D82" i="1"/>
  <c r="P81" i="1"/>
  <c r="O81" i="1"/>
  <c r="N81" i="1"/>
  <c r="M81" i="1"/>
  <c r="E81" i="1"/>
  <c r="D81" i="1"/>
  <c r="P80" i="1"/>
  <c r="O80" i="1"/>
  <c r="N80" i="1"/>
  <c r="M80" i="1"/>
  <c r="P79" i="1"/>
  <c r="O79" i="1"/>
  <c r="N79" i="1"/>
  <c r="M79" i="1"/>
  <c r="P75" i="1"/>
  <c r="O75" i="1"/>
  <c r="N75" i="1"/>
  <c r="M75" i="1"/>
  <c r="F75" i="1"/>
  <c r="D75" i="1"/>
  <c r="P74" i="1"/>
  <c r="O74" i="1"/>
  <c r="N74" i="1"/>
  <c r="M74" i="1"/>
  <c r="F74" i="1"/>
  <c r="E74" i="1"/>
  <c r="D74" i="1"/>
  <c r="P73" i="1"/>
  <c r="O73" i="1"/>
  <c r="N73" i="1"/>
  <c r="M73" i="1"/>
  <c r="F73" i="1"/>
  <c r="E73" i="1"/>
  <c r="D73" i="1"/>
  <c r="P72" i="1"/>
  <c r="O72" i="1"/>
  <c r="N72" i="1"/>
  <c r="M72" i="1"/>
  <c r="F72" i="1"/>
  <c r="E72" i="1"/>
  <c r="D72" i="1"/>
  <c r="P71" i="1"/>
  <c r="O71" i="1"/>
  <c r="N71" i="1"/>
  <c r="M71" i="1"/>
  <c r="F71" i="1"/>
  <c r="E71" i="1"/>
  <c r="D71" i="1"/>
  <c r="P70" i="1"/>
  <c r="O70" i="1"/>
  <c r="N70" i="1"/>
  <c r="M70" i="1"/>
  <c r="F70" i="1"/>
  <c r="E70" i="1"/>
  <c r="D70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P60" i="1"/>
  <c r="O60" i="1"/>
  <c r="N60" i="1"/>
  <c r="M60" i="1"/>
  <c r="F60" i="1"/>
  <c r="D60" i="1"/>
  <c r="P59" i="1"/>
  <c r="O59" i="1"/>
  <c r="N59" i="1"/>
  <c r="M59" i="1"/>
  <c r="F59" i="1"/>
  <c r="E59" i="1"/>
  <c r="D59" i="1"/>
  <c r="P58" i="1"/>
  <c r="O58" i="1"/>
  <c r="N58" i="1"/>
  <c r="M58" i="1"/>
  <c r="F58" i="1"/>
  <c r="E58" i="1"/>
  <c r="D58" i="1"/>
  <c r="P57" i="1"/>
  <c r="O57" i="1"/>
  <c r="N57" i="1"/>
  <c r="M57" i="1"/>
  <c r="F57" i="1"/>
  <c r="E57" i="1"/>
  <c r="D57" i="1"/>
  <c r="P51" i="1"/>
  <c r="O51" i="1"/>
  <c r="N51" i="1"/>
  <c r="M51" i="1"/>
  <c r="E51" i="1"/>
  <c r="D51" i="1"/>
  <c r="P50" i="1"/>
  <c r="O50" i="1"/>
  <c r="N50" i="1"/>
  <c r="M50" i="1"/>
  <c r="E50" i="1"/>
  <c r="D50" i="1"/>
  <c r="P49" i="1"/>
  <c r="O49" i="1"/>
  <c r="N49" i="1"/>
  <c r="M49" i="1"/>
  <c r="E49" i="1"/>
  <c r="D49" i="1"/>
  <c r="P48" i="1"/>
  <c r="O48" i="1"/>
  <c r="N48" i="1"/>
  <c r="M48" i="1"/>
  <c r="F48" i="1"/>
  <c r="E48" i="1"/>
  <c r="D48" i="1"/>
  <c r="P47" i="1"/>
  <c r="O47" i="1"/>
  <c r="N47" i="1"/>
  <c r="M47" i="1"/>
  <c r="F47" i="1"/>
  <c r="E47" i="1"/>
  <c r="D47" i="1"/>
  <c r="P46" i="1"/>
  <c r="O46" i="1"/>
  <c r="N46" i="1"/>
  <c r="M46" i="1"/>
  <c r="F46" i="1"/>
  <c r="E46" i="1"/>
  <c r="D46" i="1"/>
  <c r="E41" i="1"/>
  <c r="D41" i="1"/>
  <c r="P40" i="1"/>
  <c r="O40" i="1"/>
  <c r="N40" i="1"/>
  <c r="M40" i="1"/>
  <c r="F40" i="1"/>
  <c r="E40" i="1"/>
  <c r="D40" i="1"/>
  <c r="P39" i="1"/>
  <c r="O39" i="1"/>
  <c r="N39" i="1"/>
  <c r="M39" i="1"/>
  <c r="F39" i="1"/>
  <c r="E39" i="1"/>
  <c r="D39" i="1"/>
  <c r="P38" i="1"/>
  <c r="O38" i="1"/>
  <c r="N38" i="1"/>
  <c r="M38" i="1"/>
  <c r="F38" i="1"/>
  <c r="E38" i="1"/>
  <c r="D38" i="1"/>
  <c r="P37" i="1"/>
  <c r="O37" i="1"/>
  <c r="N37" i="1"/>
  <c r="M37" i="1"/>
  <c r="F37" i="1"/>
  <c r="E37" i="1"/>
  <c r="D37" i="1"/>
  <c r="P36" i="1"/>
  <c r="O36" i="1"/>
  <c r="N36" i="1"/>
  <c r="M36" i="1"/>
  <c r="F36" i="1"/>
  <c r="E36" i="1"/>
  <c r="D36" i="1"/>
  <c r="P35" i="1"/>
  <c r="O35" i="1"/>
  <c r="N35" i="1"/>
  <c r="M35" i="1"/>
  <c r="F35" i="1"/>
  <c r="E35" i="1"/>
  <c r="D35" i="1"/>
  <c r="P34" i="1"/>
  <c r="O34" i="1"/>
  <c r="N34" i="1"/>
  <c r="M34" i="1"/>
  <c r="F34" i="1"/>
  <c r="E34" i="1"/>
  <c r="D34" i="1"/>
  <c r="P33" i="1"/>
  <c r="O33" i="1"/>
  <c r="N33" i="1"/>
  <c r="M33" i="1"/>
  <c r="F33" i="1"/>
  <c r="E33" i="1"/>
  <c r="D33" i="1"/>
  <c r="P27" i="1"/>
  <c r="O27" i="1"/>
  <c r="N27" i="1"/>
  <c r="M27" i="1"/>
  <c r="E27" i="1"/>
  <c r="D27" i="1"/>
  <c r="P26" i="1"/>
  <c r="O26" i="1"/>
  <c r="N26" i="1"/>
  <c r="M26" i="1"/>
  <c r="E26" i="1"/>
  <c r="D26" i="1"/>
  <c r="P25" i="1"/>
  <c r="O25" i="1"/>
  <c r="N25" i="1"/>
  <c r="M25" i="1"/>
  <c r="E25" i="1"/>
  <c r="D25" i="1"/>
  <c r="P24" i="1"/>
  <c r="O24" i="1"/>
  <c r="N24" i="1"/>
  <c r="M24" i="1"/>
  <c r="F24" i="1"/>
  <c r="D24" i="1"/>
  <c r="P23" i="1"/>
  <c r="O23" i="1"/>
  <c r="N23" i="1"/>
  <c r="M23" i="1"/>
  <c r="F23" i="1"/>
  <c r="E23" i="1"/>
  <c r="D23" i="1"/>
  <c r="P22" i="1"/>
  <c r="O22" i="1"/>
  <c r="N22" i="1"/>
  <c r="M22" i="1"/>
  <c r="F22" i="1"/>
  <c r="E22" i="1"/>
  <c r="D22" i="1"/>
  <c r="P21" i="1"/>
  <c r="O21" i="1"/>
  <c r="N21" i="1"/>
  <c r="M21" i="1"/>
  <c r="F21" i="1"/>
  <c r="E21" i="1"/>
  <c r="D21" i="1"/>
  <c r="P20" i="1"/>
  <c r="O20" i="1"/>
  <c r="N20" i="1"/>
  <c r="M20" i="1"/>
  <c r="F20" i="1"/>
  <c r="E20" i="1"/>
  <c r="D20" i="1"/>
  <c r="E14" i="1"/>
  <c r="D14" i="1"/>
  <c r="F13" i="1"/>
  <c r="E13" i="1"/>
  <c r="D13" i="1"/>
  <c r="F12" i="1"/>
  <c r="E12" i="1"/>
  <c r="D12" i="1"/>
  <c r="F11" i="1"/>
  <c r="E11" i="1"/>
  <c r="D11" i="1"/>
  <c r="F10" i="1"/>
  <c r="D10" i="1"/>
  <c r="F9" i="1"/>
  <c r="E9" i="1"/>
  <c r="D9" i="1"/>
  <c r="F8" i="1"/>
  <c r="E8" i="1"/>
  <c r="D8" i="1"/>
</calcChain>
</file>

<file path=xl/sharedStrings.xml><?xml version="1.0" encoding="utf-8"?>
<sst xmlns="http://schemas.openxmlformats.org/spreadsheetml/2006/main" count="76" uniqueCount="26">
  <si>
    <t xml:space="preserve">North Down AC </t>
  </si>
  <si>
    <t>Throws Competition</t>
  </si>
  <si>
    <t>8th July 2021</t>
  </si>
  <si>
    <t xml:space="preserve">Womens Shot </t>
  </si>
  <si>
    <t>Position</t>
  </si>
  <si>
    <t>Distance</t>
  </si>
  <si>
    <t>Bib</t>
  </si>
  <si>
    <t>Name</t>
  </si>
  <si>
    <t>Club</t>
  </si>
  <si>
    <t>Category</t>
  </si>
  <si>
    <t>Weight</t>
  </si>
  <si>
    <t>Lifford Strabane AC</t>
  </si>
  <si>
    <t>W55</t>
  </si>
  <si>
    <t>Mens Shot</t>
  </si>
  <si>
    <t>Finn Valley AC</t>
  </si>
  <si>
    <t>M45</t>
  </si>
  <si>
    <t>M60</t>
  </si>
  <si>
    <t>M80</t>
  </si>
  <si>
    <t>Womens Hammer</t>
  </si>
  <si>
    <t>Mens Hammer</t>
  </si>
  <si>
    <t>M70</t>
  </si>
  <si>
    <t>Womens Discus</t>
  </si>
  <si>
    <t>Mens Discus Group 1</t>
  </si>
  <si>
    <t>Mens Discus Group 2</t>
  </si>
  <si>
    <t>Seniors</t>
  </si>
  <si>
    <t>M50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</si>
</sst>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2" fontId="1" fillId="0" borderId="1" xfId="0" applyNumberFormat="1" applyFont="1" applyBorder="1"/>
    <xf numFmtId="2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1" xfId="0" applyFill="1" applyBorder="1"/>
    <xf numFmtId="0" fontId="1" fillId="0" borderId="2" xfId="0" applyFont="1" applyBorder="1"/>
    <xf numFmtId="1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entries%20thro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Results"/>
      <sheetName val="p6"/>
      <sheetName val="results 8th"/>
      <sheetName val="p7"/>
    </sheetNames>
    <sheetDataSet>
      <sheetData sheetId="0">
        <row r="6">
          <cell r="A6">
            <v>134</v>
          </cell>
          <cell r="B6" t="str">
            <v>James  Kelly</v>
          </cell>
          <cell r="C6" t="str">
            <v>Finn Valley AC</v>
          </cell>
          <cell r="D6" t="str">
            <v>Seniors</v>
          </cell>
          <cell r="E6"/>
          <cell r="F6"/>
          <cell r="G6" t="str">
            <v>M</v>
          </cell>
          <cell r="H6"/>
          <cell r="I6"/>
        </row>
        <row r="7">
          <cell r="A7">
            <v>135</v>
          </cell>
          <cell r="B7" t="str">
            <v>Bosco Reid</v>
          </cell>
          <cell r="C7" t="str">
            <v>Finn Valley AC</v>
          </cell>
          <cell r="D7" t="str">
            <v>Masters</v>
          </cell>
          <cell r="E7"/>
          <cell r="F7"/>
          <cell r="G7" t="str">
            <v>M</v>
          </cell>
          <cell r="H7"/>
          <cell r="I7"/>
        </row>
        <row r="8">
          <cell r="A8">
            <v>136</v>
          </cell>
          <cell r="B8" t="str">
            <v>Ernest Tuff</v>
          </cell>
          <cell r="C8" t="str">
            <v>Ballymena &amp; Antrim AC</v>
          </cell>
          <cell r="D8" t="str">
            <v>Masters</v>
          </cell>
          <cell r="E8"/>
          <cell r="F8"/>
          <cell r="G8" t="str">
            <v>M</v>
          </cell>
          <cell r="H8"/>
          <cell r="I8"/>
        </row>
        <row r="9">
          <cell r="A9">
            <v>137</v>
          </cell>
          <cell r="B9" t="str">
            <v>Lynsey Glover</v>
          </cell>
          <cell r="C9" t="str">
            <v>Lagan Valley AC</v>
          </cell>
          <cell r="D9" t="str">
            <v>Seniors</v>
          </cell>
          <cell r="E9"/>
          <cell r="F9"/>
          <cell r="G9"/>
          <cell r="H9"/>
          <cell r="I9"/>
        </row>
        <row r="10">
          <cell r="A10">
            <v>138</v>
          </cell>
          <cell r="B10" t="str">
            <v>Una Odonnell</v>
          </cell>
          <cell r="C10" t="str">
            <v>Lifford Strabane AC</v>
          </cell>
          <cell r="D10" t="str">
            <v>U17</v>
          </cell>
          <cell r="E10"/>
          <cell r="F10"/>
          <cell r="G10" t="str">
            <v>F</v>
          </cell>
          <cell r="H10"/>
          <cell r="I10"/>
        </row>
        <row r="11">
          <cell r="A11">
            <v>139</v>
          </cell>
          <cell r="B11" t="str">
            <v>Muireann McBride</v>
          </cell>
          <cell r="C11" t="str">
            <v>Lifford Strabane AC</v>
          </cell>
          <cell r="D11" t="str">
            <v>U15</v>
          </cell>
          <cell r="E11"/>
          <cell r="F11"/>
          <cell r="G11" t="str">
            <v>F</v>
          </cell>
          <cell r="H11"/>
          <cell r="I11"/>
        </row>
        <row r="12">
          <cell r="A12">
            <v>140</v>
          </cell>
          <cell r="B12" t="str">
            <v>Adrienne Gallen</v>
          </cell>
          <cell r="C12" t="str">
            <v>Lifford Strabane AC</v>
          </cell>
          <cell r="D12" t="str">
            <v>U18</v>
          </cell>
          <cell r="E12"/>
          <cell r="F12"/>
          <cell r="G12" t="str">
            <v>F</v>
          </cell>
          <cell r="H12"/>
          <cell r="I12"/>
        </row>
        <row r="13">
          <cell r="A13">
            <v>141</v>
          </cell>
          <cell r="B13" t="str">
            <v>Caoimhe Gallen</v>
          </cell>
          <cell r="C13" t="str">
            <v>Lifford Strabane AC</v>
          </cell>
          <cell r="D13" t="str">
            <v>U15</v>
          </cell>
          <cell r="E13"/>
          <cell r="F13"/>
          <cell r="G13" t="str">
            <v>F</v>
          </cell>
          <cell r="H13"/>
          <cell r="I13"/>
        </row>
        <row r="14">
          <cell r="A14">
            <v>142</v>
          </cell>
          <cell r="B14" t="str">
            <v>Cora Burns</v>
          </cell>
          <cell r="C14" t="str">
            <v>Lifford Strabane AC</v>
          </cell>
          <cell r="D14" t="str">
            <v>U17</v>
          </cell>
          <cell r="E14"/>
          <cell r="F14"/>
          <cell r="G14" t="str">
            <v>F</v>
          </cell>
          <cell r="H14"/>
          <cell r="I14"/>
        </row>
        <row r="15">
          <cell r="A15">
            <v>143</v>
          </cell>
          <cell r="B15" t="str">
            <v>Geraldine  Finegan</v>
          </cell>
          <cell r="C15" t="str">
            <v>North East Runners Dundalk</v>
          </cell>
          <cell r="D15" t="str">
            <v>Masters</v>
          </cell>
          <cell r="E15"/>
          <cell r="F15"/>
          <cell r="G15" t="str">
            <v>F</v>
          </cell>
          <cell r="H15"/>
          <cell r="I15"/>
        </row>
        <row r="16">
          <cell r="A16">
            <v>144</v>
          </cell>
          <cell r="B16" t="str">
            <v>John Glover</v>
          </cell>
          <cell r="C16" t="str">
            <v>Lagan Valley AC</v>
          </cell>
          <cell r="D16" t="str">
            <v>Masters</v>
          </cell>
          <cell r="E16"/>
          <cell r="F16"/>
          <cell r="G16" t="str">
            <v>M</v>
          </cell>
          <cell r="H16"/>
          <cell r="I16"/>
        </row>
        <row r="17">
          <cell r="A17">
            <v>145</v>
          </cell>
          <cell r="B17" t="str">
            <v>Sean Mudzyk</v>
          </cell>
          <cell r="C17" t="str">
            <v>St. Colman's College</v>
          </cell>
          <cell r="D17" t="str">
            <v>U17</v>
          </cell>
          <cell r="E17"/>
          <cell r="F17"/>
          <cell r="G17" t="str">
            <v>M</v>
          </cell>
          <cell r="H17"/>
          <cell r="I17"/>
        </row>
        <row r="18">
          <cell r="A18">
            <v>146</v>
          </cell>
          <cell r="B18" t="str">
            <v xml:space="preserve">Molly  Coffey O'Connor </v>
          </cell>
          <cell r="C18" t="str">
            <v>Clones AC</v>
          </cell>
          <cell r="D18" t="str">
            <v>U17</v>
          </cell>
          <cell r="E18"/>
          <cell r="F18"/>
          <cell r="G18" t="str">
            <v>F</v>
          </cell>
          <cell r="H18"/>
          <cell r="I18"/>
        </row>
        <row r="19">
          <cell r="A19">
            <v>147</v>
          </cell>
          <cell r="B19" t="str">
            <v>Jude  Mc Crossan</v>
          </cell>
          <cell r="C19" t="str">
            <v>Lifford Strabane AC</v>
          </cell>
          <cell r="D19" t="str">
            <v>U19</v>
          </cell>
          <cell r="E19"/>
          <cell r="F19"/>
          <cell r="G19" t="str">
            <v>M</v>
          </cell>
          <cell r="H19"/>
          <cell r="I19"/>
        </row>
        <row r="20">
          <cell r="A20">
            <v>148</v>
          </cell>
          <cell r="B20" t="str">
            <v>Calum Spain</v>
          </cell>
          <cell r="C20" t="str">
            <v>North Down AC</v>
          </cell>
          <cell r="D20" t="str">
            <v>U17</v>
          </cell>
          <cell r="E20"/>
          <cell r="F20"/>
          <cell r="G20" t="str">
            <v>M</v>
          </cell>
          <cell r="H20"/>
          <cell r="I20"/>
        </row>
        <row r="21">
          <cell r="A21">
            <v>149</v>
          </cell>
          <cell r="B21" t="str">
            <v>Ronan Mc Kenna</v>
          </cell>
          <cell r="C21" t="str">
            <v>Glaslough Harriers</v>
          </cell>
          <cell r="D21" t="str">
            <v>Masters</v>
          </cell>
          <cell r="E21"/>
          <cell r="F21"/>
          <cell r="G21" t="str">
            <v>M</v>
          </cell>
          <cell r="H21"/>
          <cell r="I21"/>
        </row>
        <row r="22">
          <cell r="A22">
            <v>150</v>
          </cell>
          <cell r="B22" t="str">
            <v>Cian Mc Kenna</v>
          </cell>
          <cell r="C22" t="str">
            <v>Glaslough Harriers</v>
          </cell>
          <cell r="D22" t="str">
            <v>U17</v>
          </cell>
          <cell r="E22"/>
          <cell r="F22"/>
          <cell r="G22" t="str">
            <v>M</v>
          </cell>
          <cell r="H22"/>
          <cell r="I22"/>
        </row>
        <row r="23">
          <cell r="A23">
            <v>151</v>
          </cell>
          <cell r="B23" t="str">
            <v>Lucy Stevenson</v>
          </cell>
          <cell r="C23" t="str">
            <v>North Down AC</v>
          </cell>
          <cell r="D23" t="str">
            <v>U18</v>
          </cell>
          <cell r="E23"/>
          <cell r="F23"/>
          <cell r="G23"/>
          <cell r="H23"/>
          <cell r="I23"/>
        </row>
        <row r="24">
          <cell r="A24">
            <v>152</v>
          </cell>
          <cell r="B24" t="str">
            <v>Brendan O'Donnell</v>
          </cell>
          <cell r="C24" t="str">
            <v>Lifford Strabane AC</v>
          </cell>
          <cell r="D24" t="str">
            <v>Seniors</v>
          </cell>
          <cell r="E24"/>
          <cell r="F24"/>
          <cell r="G24" t="str">
            <v>M</v>
          </cell>
          <cell r="H24"/>
          <cell r="I24"/>
        </row>
        <row r="25">
          <cell r="A25">
            <v>153</v>
          </cell>
          <cell r="B25" t="str">
            <v>Gavin McLaughlin</v>
          </cell>
          <cell r="C25"/>
          <cell r="D25" t="str">
            <v>Seniors</v>
          </cell>
          <cell r="E25"/>
          <cell r="F25"/>
          <cell r="G25"/>
          <cell r="H25"/>
          <cell r="I25"/>
        </row>
        <row r="26">
          <cell r="A26">
            <v>154</v>
          </cell>
          <cell r="B26" t="str">
            <v>Daniel Rayner</v>
          </cell>
          <cell r="C26" t="str">
            <v>North Down AC</v>
          </cell>
          <cell r="D26" t="str">
            <v>U14</v>
          </cell>
          <cell r="E26"/>
          <cell r="F26"/>
          <cell r="G26" t="str">
            <v>M</v>
          </cell>
          <cell r="H26"/>
          <cell r="I26"/>
        </row>
        <row r="27">
          <cell r="A27">
            <v>155</v>
          </cell>
          <cell r="B27" t="str">
            <v>Hannah Scott</v>
          </cell>
          <cell r="C27"/>
          <cell r="D27" t="str">
            <v>U17</v>
          </cell>
          <cell r="E27"/>
          <cell r="F27"/>
          <cell r="G27" t="str">
            <v>F</v>
          </cell>
          <cell r="H27"/>
          <cell r="I27"/>
        </row>
        <row r="28">
          <cell r="A28">
            <v>156</v>
          </cell>
          <cell r="B28" t="str">
            <v>Jonathan Scott</v>
          </cell>
          <cell r="C28" t="str">
            <v>Springwell Running Club</v>
          </cell>
          <cell r="D28" t="str">
            <v>Masters</v>
          </cell>
          <cell r="E28"/>
          <cell r="F28"/>
          <cell r="G28" t="str">
            <v>M</v>
          </cell>
          <cell r="H28"/>
          <cell r="I28"/>
        </row>
        <row r="29">
          <cell r="A29">
            <v>157</v>
          </cell>
          <cell r="B29" t="str">
            <v>Jean McComish</v>
          </cell>
          <cell r="C29" t="str">
            <v>Lagan Valley AC</v>
          </cell>
          <cell r="D29" t="str">
            <v>U18</v>
          </cell>
          <cell r="E29"/>
          <cell r="F29"/>
          <cell r="G29" t="str">
            <v>F</v>
          </cell>
          <cell r="H29"/>
          <cell r="I29"/>
        </row>
        <row r="30">
          <cell r="A30">
            <v>158</v>
          </cell>
          <cell r="B30" t="str">
            <v>Lexx McConville</v>
          </cell>
          <cell r="C30"/>
          <cell r="D30" t="str">
            <v>U18</v>
          </cell>
          <cell r="E30"/>
          <cell r="F30"/>
          <cell r="G30" t="str">
            <v>M</v>
          </cell>
          <cell r="H30"/>
          <cell r="I30"/>
        </row>
        <row r="31">
          <cell r="A31">
            <v>159</v>
          </cell>
          <cell r="B31" t="str">
            <v xml:space="preserve">Isaac Hammond </v>
          </cell>
          <cell r="C31" t="str">
            <v>North Down AC</v>
          </cell>
          <cell r="D31" t="str">
            <v>U14</v>
          </cell>
          <cell r="E31"/>
          <cell r="F31"/>
          <cell r="G31" t="str">
            <v>M</v>
          </cell>
          <cell r="H31"/>
          <cell r="I31"/>
        </row>
        <row r="32">
          <cell r="A32">
            <v>160</v>
          </cell>
          <cell r="B32" t="str">
            <v>Ryan Meeke</v>
          </cell>
          <cell r="C32" t="str">
            <v>Parasport NI</v>
          </cell>
          <cell r="D32" t="str">
            <v>Seniors</v>
          </cell>
          <cell r="E32"/>
          <cell r="F32"/>
          <cell r="G32" t="str">
            <v>M</v>
          </cell>
          <cell r="H32"/>
          <cell r="I32"/>
        </row>
        <row r="33">
          <cell r="A33">
            <v>161</v>
          </cell>
          <cell r="B33" t="str">
            <v>Brendan Quinn</v>
          </cell>
          <cell r="C33" t="str">
            <v xml:space="preserve">Olympian AC </v>
          </cell>
          <cell r="D33" t="str">
            <v>Seniors</v>
          </cell>
          <cell r="E33"/>
          <cell r="F33"/>
          <cell r="G33" t="str">
            <v>M</v>
          </cell>
          <cell r="H33"/>
          <cell r="I33"/>
        </row>
        <row r="34">
          <cell r="A34">
            <v>162</v>
          </cell>
          <cell r="B34" t="str">
            <v>Colin Clear</v>
          </cell>
          <cell r="C34" t="str">
            <v>City of Lisburn AC</v>
          </cell>
          <cell r="D34" t="str">
            <v>Masters</v>
          </cell>
          <cell r="E34"/>
          <cell r="F34"/>
          <cell r="G34" t="str">
            <v>M</v>
          </cell>
          <cell r="H34"/>
          <cell r="I34"/>
        </row>
        <row r="35">
          <cell r="A35"/>
          <cell r="B35" t="str">
            <v xml:space="preserve"> </v>
          </cell>
          <cell r="C35"/>
          <cell r="D35"/>
          <cell r="E35"/>
          <cell r="F35"/>
          <cell r="G35"/>
          <cell r="H35"/>
          <cell r="I35"/>
        </row>
        <row r="36">
          <cell r="A36"/>
          <cell r="B36" t="str">
            <v>Arnar Brynjarsson</v>
          </cell>
          <cell r="C36" t="str">
            <v>City of Lisburn AC</v>
          </cell>
          <cell r="D36" t="str">
            <v>U15</v>
          </cell>
          <cell r="E36"/>
          <cell r="F36"/>
          <cell r="G36" t="str">
            <v>M</v>
          </cell>
          <cell r="H36"/>
          <cell r="I36"/>
        </row>
        <row r="37">
          <cell r="A37"/>
          <cell r="B37" t="str">
            <v xml:space="preserve">Ben McConkey </v>
          </cell>
          <cell r="C37"/>
          <cell r="D37" t="str">
            <v>U15</v>
          </cell>
          <cell r="E37"/>
          <cell r="F37"/>
          <cell r="G37" t="str">
            <v>M</v>
          </cell>
          <cell r="H37"/>
          <cell r="I37"/>
        </row>
        <row r="38">
          <cell r="A38"/>
          <cell r="B38" t="str">
            <v>Beth Hammond</v>
          </cell>
          <cell r="C38" t="str">
            <v>North Down AC</v>
          </cell>
          <cell r="D38" t="str">
            <v>U17</v>
          </cell>
          <cell r="E38"/>
          <cell r="F38"/>
          <cell r="G38" t="str">
            <v>F</v>
          </cell>
          <cell r="H38"/>
          <cell r="I38"/>
        </row>
        <row r="39">
          <cell r="A39"/>
          <cell r="B39" t="str">
            <v xml:space="preserve">Blaine  Lynch </v>
          </cell>
          <cell r="C39" t="str">
            <v>Finn Valley AC</v>
          </cell>
          <cell r="D39" t="str">
            <v>U16</v>
          </cell>
          <cell r="E39"/>
          <cell r="F39"/>
          <cell r="G39" t="str">
            <v>M</v>
          </cell>
          <cell r="H39"/>
          <cell r="I39"/>
        </row>
        <row r="40">
          <cell r="A40"/>
          <cell r="B40" t="str">
            <v>Brynja Brynjarsdottir</v>
          </cell>
          <cell r="C40" t="str">
            <v>City of Lisburn AC</v>
          </cell>
          <cell r="D40" t="str">
            <v>U17</v>
          </cell>
          <cell r="E40"/>
          <cell r="F40"/>
          <cell r="G40" t="str">
            <v>F</v>
          </cell>
          <cell r="H40"/>
          <cell r="I40"/>
        </row>
        <row r="41">
          <cell r="A41"/>
          <cell r="B41" t="str">
            <v xml:space="preserve">Caoimhe Fenlon </v>
          </cell>
          <cell r="C41" t="str">
            <v>North Down AC</v>
          </cell>
          <cell r="D41" t="str">
            <v>U13</v>
          </cell>
          <cell r="E41"/>
          <cell r="F41"/>
          <cell r="G41" t="str">
            <v>F</v>
          </cell>
          <cell r="H41"/>
          <cell r="I41"/>
        </row>
        <row r="42">
          <cell r="A42"/>
          <cell r="B42" t="str">
            <v xml:space="preserve">Charlie  Laverty </v>
          </cell>
          <cell r="C42" t="str">
            <v>Carrick Aces</v>
          </cell>
          <cell r="D42" t="str">
            <v>U18</v>
          </cell>
          <cell r="E42"/>
          <cell r="F42"/>
          <cell r="G42" t="str">
            <v>M</v>
          </cell>
          <cell r="H42"/>
          <cell r="I42"/>
        </row>
        <row r="43">
          <cell r="A43"/>
          <cell r="B43" t="str">
            <v>Charlie  Lawden</v>
          </cell>
          <cell r="C43" t="str">
            <v>North Down AC</v>
          </cell>
          <cell r="D43" t="str">
            <v>U17</v>
          </cell>
          <cell r="E43"/>
          <cell r="F43"/>
          <cell r="G43" t="str">
            <v>M</v>
          </cell>
          <cell r="H43"/>
          <cell r="I43"/>
        </row>
        <row r="44">
          <cell r="A44"/>
          <cell r="B44" t="str">
            <v>Ella  Hanratty</v>
          </cell>
          <cell r="C44" t="str">
            <v>City of Lisburn AC</v>
          </cell>
          <cell r="D44" t="str">
            <v>U17</v>
          </cell>
          <cell r="E44"/>
          <cell r="F44"/>
          <cell r="G44" t="str">
            <v>F</v>
          </cell>
          <cell r="H44"/>
          <cell r="I44"/>
        </row>
        <row r="45">
          <cell r="A45"/>
          <cell r="B45" t="str">
            <v>Ellie McCurdy</v>
          </cell>
          <cell r="C45" t="str">
            <v>Lifford Strabane AC</v>
          </cell>
          <cell r="D45" t="str">
            <v>Masters</v>
          </cell>
          <cell r="E45"/>
          <cell r="F45"/>
          <cell r="G45" t="str">
            <v>F</v>
          </cell>
          <cell r="H45"/>
          <cell r="I45"/>
        </row>
        <row r="46">
          <cell r="A46"/>
          <cell r="B46" t="str">
            <v>Erin Kennedy</v>
          </cell>
          <cell r="C46" t="str">
            <v>North Down AC</v>
          </cell>
          <cell r="D46" t="str">
            <v>U18</v>
          </cell>
          <cell r="E46"/>
          <cell r="F46"/>
          <cell r="G46" t="str">
            <v>F</v>
          </cell>
          <cell r="H46"/>
          <cell r="I46"/>
        </row>
        <row r="47">
          <cell r="A47"/>
          <cell r="B47" t="str">
            <v>Ethan Quinn</v>
          </cell>
          <cell r="C47" t="str">
            <v>St Annes AC</v>
          </cell>
          <cell r="D47" t="str">
            <v>U16</v>
          </cell>
          <cell r="E47"/>
          <cell r="F47"/>
          <cell r="G47" t="str">
            <v>M</v>
          </cell>
          <cell r="H47"/>
          <cell r="I47"/>
        </row>
        <row r="48">
          <cell r="A48"/>
          <cell r="B48" t="str">
            <v>Frank McCrystal</v>
          </cell>
          <cell r="C48" t="str">
            <v>Ballymena &amp; Antrim AC</v>
          </cell>
          <cell r="D48" t="str">
            <v>Masters</v>
          </cell>
          <cell r="E48"/>
          <cell r="F48"/>
          <cell r="G48"/>
          <cell r="H48"/>
          <cell r="I48"/>
        </row>
        <row r="49">
          <cell r="A49"/>
          <cell r="B49" t="str">
            <v>Gareth Crawford</v>
          </cell>
          <cell r="C49" t="str">
            <v>Lifford Strabane AC</v>
          </cell>
          <cell r="D49" t="str">
            <v>Seniors</v>
          </cell>
          <cell r="E49"/>
          <cell r="F49"/>
          <cell r="G49" t="str">
            <v>M</v>
          </cell>
          <cell r="H49"/>
          <cell r="I49"/>
        </row>
        <row r="50">
          <cell r="A50"/>
          <cell r="B50" t="str">
            <v xml:space="preserve">Hannah Lawden </v>
          </cell>
          <cell r="C50" t="str">
            <v>North Down AC</v>
          </cell>
          <cell r="D50" t="str">
            <v>U16</v>
          </cell>
          <cell r="E50"/>
          <cell r="F50"/>
          <cell r="G50" t="str">
            <v>F</v>
          </cell>
          <cell r="H50"/>
          <cell r="I50"/>
        </row>
        <row r="51">
          <cell r="A51"/>
          <cell r="B51" t="str">
            <v>Jack Brownlie</v>
          </cell>
          <cell r="C51"/>
          <cell r="D51" t="str">
            <v>Seniors</v>
          </cell>
          <cell r="E51"/>
          <cell r="F51"/>
          <cell r="G51" t="str">
            <v>M</v>
          </cell>
          <cell r="H51"/>
          <cell r="I51"/>
        </row>
        <row r="52">
          <cell r="A52"/>
          <cell r="B52" t="str">
            <v>James  Herron</v>
          </cell>
          <cell r="C52" t="str">
            <v>City of Derry Spartans</v>
          </cell>
          <cell r="D52" t="str">
            <v>Masters</v>
          </cell>
          <cell r="E52"/>
          <cell r="F52"/>
          <cell r="G52" t="str">
            <v>M</v>
          </cell>
          <cell r="H52"/>
          <cell r="I52"/>
        </row>
        <row r="53">
          <cell r="A53"/>
          <cell r="B53" t="str">
            <v>Jason Craig</v>
          </cell>
          <cell r="C53" t="str">
            <v>Lagan Valley AC</v>
          </cell>
          <cell r="D53" t="str">
            <v>U16</v>
          </cell>
          <cell r="E53"/>
          <cell r="F53"/>
          <cell r="G53" t="str">
            <v>M</v>
          </cell>
          <cell r="H53"/>
          <cell r="I53"/>
        </row>
        <row r="54">
          <cell r="A54"/>
          <cell r="B54" t="str">
            <v>Lara Prendergast</v>
          </cell>
          <cell r="C54" t="str">
            <v>Suncroft Ac</v>
          </cell>
          <cell r="D54" t="str">
            <v>U17</v>
          </cell>
          <cell r="E54"/>
          <cell r="F54"/>
          <cell r="G54" t="str">
            <v>F</v>
          </cell>
          <cell r="H54"/>
          <cell r="I54"/>
        </row>
        <row r="55">
          <cell r="A55"/>
          <cell r="B55" t="str">
            <v>Michael McConkey</v>
          </cell>
          <cell r="C55"/>
          <cell r="D55" t="str">
            <v>Masters</v>
          </cell>
          <cell r="E55"/>
          <cell r="F55"/>
          <cell r="G55" t="str">
            <v>M</v>
          </cell>
          <cell r="H55"/>
          <cell r="I55"/>
        </row>
        <row r="56">
          <cell r="A56"/>
          <cell r="B56" t="str">
            <v>Morgan Wilson</v>
          </cell>
          <cell r="C56" t="str">
            <v>North Down AC</v>
          </cell>
          <cell r="D56" t="str">
            <v>U17</v>
          </cell>
          <cell r="E56"/>
          <cell r="F56"/>
          <cell r="G56" t="str">
            <v>F</v>
          </cell>
          <cell r="H56"/>
          <cell r="I56"/>
        </row>
        <row r="57">
          <cell r="A57"/>
          <cell r="B57" t="str">
            <v>Paul Herron</v>
          </cell>
          <cell r="C57" t="str">
            <v>City of Derry Spartans</v>
          </cell>
          <cell r="D57" t="str">
            <v>Masters</v>
          </cell>
          <cell r="E57"/>
          <cell r="F57"/>
          <cell r="G57" t="str">
            <v>M</v>
          </cell>
          <cell r="H57"/>
          <cell r="I57"/>
        </row>
        <row r="58">
          <cell r="A58"/>
          <cell r="B58" t="str">
            <v>Ruby  Kennedy</v>
          </cell>
          <cell r="C58"/>
          <cell r="D58" t="str">
            <v>U15</v>
          </cell>
          <cell r="E58"/>
          <cell r="F58"/>
          <cell r="G58" t="str">
            <v>F</v>
          </cell>
          <cell r="H58"/>
          <cell r="I58"/>
        </row>
        <row r="59">
          <cell r="A59"/>
          <cell r="B59" t="str">
            <v>Sam Holmes</v>
          </cell>
          <cell r="C59" t="str">
            <v>City of Lisburn AC</v>
          </cell>
          <cell r="D59" t="str">
            <v>U14</v>
          </cell>
          <cell r="E59"/>
          <cell r="F59"/>
          <cell r="G59" t="str">
            <v>M</v>
          </cell>
          <cell r="H59"/>
          <cell r="I59"/>
        </row>
        <row r="60">
          <cell r="A60"/>
          <cell r="B60" t="str">
            <v xml:space="preserve">Sasha  Barrett-Ferris </v>
          </cell>
          <cell r="C60" t="str">
            <v>City of Lisburn AC</v>
          </cell>
          <cell r="D60" t="str">
            <v>Seniors</v>
          </cell>
          <cell r="E60"/>
          <cell r="F60"/>
          <cell r="G60" t="str">
            <v>F</v>
          </cell>
          <cell r="H60"/>
          <cell r="I60"/>
        </row>
        <row r="61">
          <cell r="A61"/>
          <cell r="B61" t="str">
            <v xml:space="preserve">Sasha Wilkinson </v>
          </cell>
          <cell r="C61" t="str">
            <v>Lagan Valley AC</v>
          </cell>
          <cell r="D61" t="str">
            <v>U17</v>
          </cell>
          <cell r="E61"/>
          <cell r="F61"/>
          <cell r="G61" t="str">
            <v>F</v>
          </cell>
          <cell r="H61"/>
          <cell r="I61"/>
        </row>
        <row r="62">
          <cell r="A62"/>
          <cell r="B62" t="str">
            <v>Sophie  Cree</v>
          </cell>
          <cell r="C62"/>
          <cell r="D62" t="str">
            <v>Seniors</v>
          </cell>
          <cell r="E62"/>
          <cell r="F62"/>
          <cell r="G62" t="str">
            <v>F</v>
          </cell>
          <cell r="H62"/>
          <cell r="I62"/>
        </row>
        <row r="63">
          <cell r="A63"/>
          <cell r="B63" t="str">
            <v>Stephanie  Bell</v>
          </cell>
          <cell r="C63" t="str">
            <v>North Down AC</v>
          </cell>
          <cell r="D63" t="str">
            <v>U16</v>
          </cell>
          <cell r="E63"/>
          <cell r="F63"/>
          <cell r="G63" t="str">
            <v>F</v>
          </cell>
          <cell r="H63"/>
          <cell r="I63"/>
        </row>
        <row r="64">
          <cell r="A64"/>
          <cell r="B64" t="str">
            <v>Troy  McConville</v>
          </cell>
          <cell r="C64"/>
          <cell r="D64" t="str">
            <v>U20</v>
          </cell>
          <cell r="E64"/>
          <cell r="F64"/>
          <cell r="G64" t="str">
            <v>M</v>
          </cell>
          <cell r="H64"/>
          <cell r="I64"/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</row>
        <row r="68">
          <cell r="A68"/>
          <cell r="B68"/>
          <cell r="C68"/>
          <cell r="D68"/>
          <cell r="E68"/>
          <cell r="F68"/>
          <cell r="G68"/>
          <cell r="H68"/>
          <cell r="I68"/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</row>
        <row r="112">
          <cell r="A112"/>
          <cell r="B112"/>
          <cell r="C112"/>
          <cell r="D112"/>
          <cell r="E112"/>
          <cell r="F112"/>
          <cell r="G112"/>
          <cell r="H112"/>
          <cell r="I112"/>
        </row>
        <row r="113">
          <cell r="A113"/>
          <cell r="B113"/>
          <cell r="C113"/>
          <cell r="D113"/>
          <cell r="E113"/>
          <cell r="F113"/>
          <cell r="G113"/>
          <cell r="H113"/>
          <cell r="I113"/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</row>
        <row r="116">
          <cell r="A116"/>
          <cell r="B116"/>
          <cell r="C116"/>
          <cell r="D116"/>
          <cell r="E116"/>
          <cell r="F116"/>
          <cell r="G116"/>
          <cell r="H116"/>
          <cell r="I116"/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</row>
        <row r="118">
          <cell r="A118"/>
          <cell r="B118"/>
          <cell r="C118"/>
          <cell r="D118"/>
          <cell r="E118"/>
          <cell r="F118"/>
          <cell r="G118"/>
          <cell r="H118"/>
          <cell r="I118"/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</row>
        <row r="120">
          <cell r="A120"/>
          <cell r="B120"/>
          <cell r="C120"/>
          <cell r="D120"/>
          <cell r="E120"/>
          <cell r="F120"/>
          <cell r="G120"/>
          <cell r="H120"/>
          <cell r="I120"/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</row>
        <row r="124">
          <cell r="A124"/>
          <cell r="B124"/>
          <cell r="C124"/>
          <cell r="D124"/>
          <cell r="E124"/>
          <cell r="F124"/>
          <cell r="G124"/>
          <cell r="H124"/>
          <cell r="I124"/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</row>
        <row r="132">
          <cell r="A132"/>
          <cell r="B132"/>
          <cell r="C132"/>
          <cell r="D132"/>
          <cell r="E132"/>
          <cell r="F132"/>
          <cell r="G132"/>
          <cell r="H132"/>
          <cell r="I132"/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</row>
        <row r="134">
          <cell r="A134"/>
          <cell r="B134"/>
          <cell r="C134"/>
          <cell r="D134"/>
          <cell r="E134"/>
          <cell r="F134"/>
          <cell r="G134"/>
          <cell r="H134"/>
          <cell r="I134"/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</row>
        <row r="137">
          <cell r="A137"/>
          <cell r="B137"/>
          <cell r="C137"/>
          <cell r="D137"/>
          <cell r="E137"/>
          <cell r="F137"/>
          <cell r="G137"/>
          <cell r="H137"/>
          <cell r="I137"/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</row>
        <row r="142">
          <cell r="A142"/>
          <cell r="B142"/>
          <cell r="C142"/>
          <cell r="D142"/>
          <cell r="E142"/>
          <cell r="F142"/>
          <cell r="G142"/>
          <cell r="H142"/>
          <cell r="I142"/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</row>
        <row r="144">
          <cell r="A144"/>
          <cell r="B144"/>
          <cell r="C144"/>
          <cell r="D144"/>
          <cell r="E144"/>
          <cell r="F144"/>
          <cell r="G144"/>
          <cell r="H144"/>
          <cell r="I144"/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</row>
        <row r="146">
          <cell r="A146"/>
          <cell r="B146"/>
          <cell r="C146"/>
          <cell r="D146"/>
          <cell r="E146"/>
          <cell r="F146"/>
          <cell r="G146"/>
          <cell r="H146"/>
          <cell r="I146"/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</row>
        <row r="176">
          <cell r="A176"/>
          <cell r="B176"/>
          <cell r="C176"/>
          <cell r="D176"/>
          <cell r="E176"/>
          <cell r="F176"/>
          <cell r="G176"/>
          <cell r="H176"/>
          <cell r="I176"/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</row>
        <row r="178">
          <cell r="A178"/>
          <cell r="B178"/>
          <cell r="C178"/>
          <cell r="D178"/>
          <cell r="E178"/>
          <cell r="F178"/>
          <cell r="G178"/>
          <cell r="H178"/>
          <cell r="I178"/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</row>
        <row r="181">
          <cell r="A181"/>
          <cell r="B181"/>
          <cell r="C181"/>
          <cell r="D181"/>
          <cell r="E181"/>
          <cell r="F181"/>
          <cell r="G181"/>
          <cell r="H181"/>
          <cell r="I181"/>
        </row>
        <row r="182">
          <cell r="A182"/>
          <cell r="B182"/>
          <cell r="C182"/>
          <cell r="D182"/>
          <cell r="E182"/>
          <cell r="F182"/>
          <cell r="G182"/>
          <cell r="H182"/>
          <cell r="I182"/>
        </row>
        <row r="183">
          <cell r="A183"/>
          <cell r="B183"/>
          <cell r="C183"/>
          <cell r="D183"/>
          <cell r="E183"/>
          <cell r="F183"/>
          <cell r="G183"/>
          <cell r="H183"/>
          <cell r="I183"/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</row>
        <row r="190">
          <cell r="A190"/>
          <cell r="B190"/>
          <cell r="C190"/>
          <cell r="D190"/>
          <cell r="E190"/>
          <cell r="F190"/>
          <cell r="G190"/>
          <cell r="H190"/>
          <cell r="I190"/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</row>
        <row r="197">
          <cell r="A197"/>
          <cell r="B197"/>
          <cell r="C197"/>
          <cell r="D197"/>
          <cell r="E197"/>
          <cell r="F197"/>
          <cell r="G197"/>
          <cell r="H197"/>
          <cell r="I197"/>
        </row>
        <row r="198">
          <cell r="A198"/>
          <cell r="B198"/>
          <cell r="C198"/>
          <cell r="D198"/>
          <cell r="E198"/>
          <cell r="F198"/>
          <cell r="G198"/>
          <cell r="H198"/>
          <cell r="I198"/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</row>
        <row r="201">
          <cell r="A201"/>
          <cell r="B201"/>
          <cell r="C201"/>
          <cell r="D201"/>
          <cell r="E201"/>
          <cell r="F201"/>
          <cell r="G201"/>
          <cell r="H201"/>
          <cell r="I201"/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</row>
        <row r="204">
          <cell r="A204"/>
          <cell r="B204"/>
          <cell r="C204"/>
          <cell r="D204"/>
          <cell r="E204"/>
          <cell r="F204"/>
          <cell r="G204"/>
          <cell r="H204"/>
          <cell r="I204"/>
        </row>
        <row r="205">
          <cell r="A205"/>
          <cell r="B205"/>
          <cell r="C205"/>
          <cell r="D205"/>
          <cell r="E205"/>
          <cell r="F205"/>
          <cell r="G205"/>
          <cell r="H205"/>
          <cell r="I205"/>
        </row>
        <row r="206">
          <cell r="A206"/>
          <cell r="B206"/>
          <cell r="C206"/>
          <cell r="D206"/>
          <cell r="E206"/>
          <cell r="F206"/>
          <cell r="G206"/>
          <cell r="H206"/>
          <cell r="I206"/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</row>
        <row r="208">
          <cell r="A208"/>
          <cell r="B208"/>
          <cell r="C208"/>
          <cell r="D208"/>
          <cell r="E208"/>
          <cell r="F208"/>
          <cell r="G208"/>
          <cell r="H208"/>
          <cell r="I208"/>
        </row>
        <row r="209">
          <cell r="A209"/>
          <cell r="B209"/>
          <cell r="C209"/>
          <cell r="D209"/>
          <cell r="E209"/>
          <cell r="F209"/>
          <cell r="G209"/>
          <cell r="H209"/>
          <cell r="I209"/>
        </row>
        <row r="210">
          <cell r="A210"/>
          <cell r="B210"/>
          <cell r="C210"/>
          <cell r="D210"/>
          <cell r="E210"/>
          <cell r="F210"/>
          <cell r="G210"/>
          <cell r="H210"/>
          <cell r="I210"/>
        </row>
        <row r="211">
          <cell r="A211"/>
          <cell r="B211"/>
          <cell r="C211"/>
          <cell r="D211"/>
          <cell r="E211"/>
          <cell r="F211"/>
          <cell r="G211"/>
          <cell r="H211"/>
          <cell r="I211"/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</row>
        <row r="334">
          <cell r="D334"/>
          <cell r="E334"/>
          <cell r="H334"/>
        </row>
        <row r="335">
          <cell r="D335"/>
          <cell r="E335"/>
          <cell r="H335"/>
        </row>
        <row r="336">
          <cell r="D336"/>
          <cell r="E336"/>
          <cell r="H336"/>
        </row>
        <row r="337">
          <cell r="D337"/>
          <cell r="E337"/>
          <cell r="H337"/>
        </row>
        <row r="338">
          <cell r="D338"/>
          <cell r="E338"/>
          <cell r="H338"/>
        </row>
        <row r="339">
          <cell r="D339"/>
          <cell r="E339"/>
          <cell r="H339"/>
        </row>
        <row r="340">
          <cell r="D340"/>
          <cell r="E340"/>
          <cell r="H340"/>
        </row>
        <row r="341">
          <cell r="D341"/>
          <cell r="E341"/>
          <cell r="H341"/>
        </row>
        <row r="342">
          <cell r="D342"/>
          <cell r="E342"/>
          <cell r="H342"/>
        </row>
        <row r="343">
          <cell r="D343"/>
          <cell r="E343"/>
          <cell r="H343"/>
        </row>
        <row r="344">
          <cell r="D344"/>
          <cell r="E344"/>
          <cell r="H344"/>
        </row>
        <row r="345">
          <cell r="D345"/>
          <cell r="E345"/>
          <cell r="H345"/>
        </row>
        <row r="346">
          <cell r="D346"/>
          <cell r="E346"/>
          <cell r="H346"/>
        </row>
        <row r="347">
          <cell r="D347"/>
          <cell r="E347"/>
          <cell r="H347"/>
        </row>
        <row r="348">
          <cell r="D348"/>
          <cell r="E348"/>
          <cell r="H348"/>
        </row>
        <row r="349">
          <cell r="D349"/>
          <cell r="E349"/>
          <cell r="H349"/>
        </row>
        <row r="350">
          <cell r="D350"/>
          <cell r="E350"/>
          <cell r="H350"/>
        </row>
        <row r="351">
          <cell r="D351"/>
          <cell r="E351"/>
          <cell r="H351"/>
        </row>
        <row r="352">
          <cell r="D352"/>
          <cell r="E352"/>
          <cell r="H352"/>
        </row>
        <row r="353">
          <cell r="D353"/>
          <cell r="E353"/>
          <cell r="H353"/>
        </row>
        <row r="354">
          <cell r="D354"/>
          <cell r="E354"/>
          <cell r="H354"/>
        </row>
        <row r="355">
          <cell r="D355"/>
          <cell r="E355"/>
          <cell r="H355"/>
        </row>
        <row r="356">
          <cell r="D356"/>
          <cell r="E356"/>
          <cell r="H356"/>
        </row>
        <row r="357">
          <cell r="D357"/>
          <cell r="E357"/>
          <cell r="H357"/>
        </row>
        <row r="358">
          <cell r="D358"/>
          <cell r="E358"/>
          <cell r="H358"/>
        </row>
        <row r="359">
          <cell r="D359"/>
          <cell r="E359"/>
          <cell r="H359"/>
        </row>
        <row r="360">
          <cell r="D360"/>
          <cell r="E360"/>
          <cell r="H360"/>
        </row>
        <row r="361">
          <cell r="D361"/>
          <cell r="E361"/>
          <cell r="H361"/>
        </row>
        <row r="362">
          <cell r="D362"/>
          <cell r="E362"/>
          <cell r="H362"/>
        </row>
        <row r="363">
          <cell r="D363"/>
          <cell r="E363"/>
          <cell r="H363"/>
        </row>
        <row r="364">
          <cell r="D364"/>
          <cell r="E364"/>
          <cell r="H364"/>
        </row>
        <row r="365">
          <cell r="D365"/>
          <cell r="E365"/>
          <cell r="H365"/>
        </row>
        <row r="366">
          <cell r="D366"/>
          <cell r="E366"/>
          <cell r="H366"/>
        </row>
        <row r="367">
          <cell r="D367"/>
          <cell r="E367"/>
          <cell r="H367"/>
        </row>
        <row r="368">
          <cell r="D368"/>
          <cell r="E368"/>
          <cell r="H368"/>
        </row>
        <row r="369">
          <cell r="D369"/>
          <cell r="E369"/>
          <cell r="H369"/>
        </row>
        <row r="370">
          <cell r="D370"/>
          <cell r="E370"/>
          <cell r="H370"/>
        </row>
        <row r="371">
          <cell r="D371"/>
          <cell r="E371"/>
          <cell r="H371"/>
        </row>
        <row r="372">
          <cell r="D372"/>
          <cell r="E372"/>
          <cell r="H372"/>
        </row>
        <row r="373">
          <cell r="D373"/>
          <cell r="E373"/>
          <cell r="H373"/>
        </row>
        <row r="374">
          <cell r="D374"/>
          <cell r="E374"/>
          <cell r="H374"/>
        </row>
        <row r="375">
          <cell r="D375"/>
          <cell r="E375"/>
          <cell r="H375"/>
        </row>
        <row r="376">
          <cell r="D376"/>
          <cell r="E376"/>
          <cell r="H376"/>
        </row>
        <row r="377">
          <cell r="D377"/>
          <cell r="E377"/>
          <cell r="H377"/>
        </row>
        <row r="378">
          <cell r="D378"/>
          <cell r="E378"/>
          <cell r="H378"/>
        </row>
        <row r="379">
          <cell r="D379"/>
          <cell r="E379"/>
          <cell r="H379"/>
        </row>
        <row r="380">
          <cell r="D380"/>
          <cell r="E380"/>
          <cell r="H380"/>
        </row>
        <row r="381">
          <cell r="D381"/>
          <cell r="E381"/>
          <cell r="H381"/>
        </row>
        <row r="382">
          <cell r="D382"/>
          <cell r="E382"/>
          <cell r="H382"/>
        </row>
        <row r="383">
          <cell r="D383"/>
          <cell r="E383"/>
          <cell r="H383"/>
        </row>
        <row r="384">
          <cell r="D384"/>
          <cell r="E384"/>
          <cell r="H384"/>
        </row>
        <row r="385">
          <cell r="D385"/>
          <cell r="E385"/>
          <cell r="H385"/>
        </row>
        <row r="386">
          <cell r="D386"/>
          <cell r="E386"/>
          <cell r="H386"/>
        </row>
        <row r="387">
          <cell r="D387"/>
          <cell r="E387"/>
          <cell r="H387"/>
        </row>
        <row r="388">
          <cell r="D388"/>
          <cell r="E388"/>
          <cell r="H388"/>
        </row>
        <row r="389">
          <cell r="D389"/>
          <cell r="E389"/>
          <cell r="H389"/>
        </row>
        <row r="390">
          <cell r="D390"/>
          <cell r="E390"/>
          <cell r="H390"/>
        </row>
        <row r="391">
          <cell r="D391"/>
          <cell r="E391"/>
          <cell r="H391"/>
        </row>
        <row r="392">
          <cell r="D392"/>
          <cell r="E392"/>
          <cell r="H392"/>
        </row>
        <row r="393">
          <cell r="D393"/>
          <cell r="E393"/>
          <cell r="H393"/>
        </row>
        <row r="394">
          <cell r="D394"/>
          <cell r="E394"/>
          <cell r="H394"/>
        </row>
        <row r="395">
          <cell r="D395"/>
          <cell r="E395"/>
          <cell r="H395"/>
        </row>
        <row r="396">
          <cell r="D396"/>
          <cell r="E396"/>
          <cell r="H396"/>
        </row>
        <row r="397">
          <cell r="D397"/>
          <cell r="E397"/>
          <cell r="H397"/>
        </row>
        <row r="398">
          <cell r="D398"/>
          <cell r="E398"/>
          <cell r="H398"/>
        </row>
        <row r="399">
          <cell r="D399"/>
          <cell r="E399"/>
          <cell r="H399"/>
        </row>
        <row r="400">
          <cell r="H400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>
      <selection activeCell="F1" sqref="F1"/>
    </sheetView>
  </sheetViews>
  <sheetFormatPr defaultRowHeight="15" x14ac:dyDescent="0.25"/>
  <cols>
    <col min="1" max="2" width="9.140625" style="2"/>
    <col min="4" max="4" width="22.28515625" bestFit="1" customWidth="1"/>
    <col min="5" max="5" width="26.140625" bestFit="1" customWidth="1"/>
    <col min="6" max="6" width="14.7109375" style="3" bestFit="1" customWidth="1"/>
    <col min="7" max="7" width="10.5703125" bestFit="1" customWidth="1"/>
    <col min="15" max="15" width="10.5703125" bestFit="1" customWidth="1"/>
  </cols>
  <sheetData>
    <row r="1" spans="1:15" ht="18.75" x14ac:dyDescent="0.3">
      <c r="A1" s="1" t="s">
        <v>0</v>
      </c>
    </row>
    <row r="2" spans="1:15" ht="18.75" x14ac:dyDescent="0.3">
      <c r="A2" s="1" t="s">
        <v>1</v>
      </c>
    </row>
    <row r="3" spans="1:15" ht="18.75" x14ac:dyDescent="0.3">
      <c r="A3" s="1" t="s">
        <v>2</v>
      </c>
    </row>
    <row r="5" spans="1:15" ht="18" x14ac:dyDescent="0.25">
      <c r="A5" s="4" t="s">
        <v>3</v>
      </c>
    </row>
    <row r="7" spans="1:15" s="2" customFormat="1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6" t="s">
        <v>9</v>
      </c>
      <c r="G7" s="5" t="s">
        <v>10</v>
      </c>
      <c r="O7" s="7"/>
    </row>
    <row r="8" spans="1:15" x14ac:dyDescent="0.25">
      <c r="A8" s="5">
        <v>1</v>
      </c>
      <c r="B8" s="5">
        <v>11.46</v>
      </c>
      <c r="C8" s="8">
        <v>141</v>
      </c>
      <c r="D8" s="8" t="str">
        <f t="shared" ref="D8" si="0">IF(ISBLANK(C8),"",VLOOKUP(C8,Entry,2,FALSE))</f>
        <v>Caoimhe Gallen</v>
      </c>
      <c r="E8" s="8" t="str">
        <f t="shared" ref="E8" si="1">IF(ISBLANK(C8),"",VLOOKUP(C8,Entry,3,FALSE))</f>
        <v>Lifford Strabane AC</v>
      </c>
      <c r="F8" s="8" t="str">
        <f t="shared" ref="F8" si="2">IF(ISBLANK(C8),"",VLOOKUP(C8,Entry,4,FALSE))</f>
        <v>U15</v>
      </c>
      <c r="G8" s="8">
        <v>2.72</v>
      </c>
      <c r="J8" s="2"/>
      <c r="K8" s="2"/>
      <c r="O8" s="3"/>
    </row>
    <row r="9" spans="1:15" x14ac:dyDescent="0.25">
      <c r="A9" s="5">
        <v>2</v>
      </c>
      <c r="B9" s="9">
        <v>7.4</v>
      </c>
      <c r="C9" s="8">
        <v>139</v>
      </c>
      <c r="D9" s="8" t="str">
        <f>IF(ISBLANK(C9),"",VLOOKUP(C9,Entry,2,FALSE))</f>
        <v>Muireann McBride</v>
      </c>
      <c r="E9" s="8" t="str">
        <f>IF(ISBLANK(C9),"",VLOOKUP(C9,Entry,3,FALSE))</f>
        <v>Lifford Strabane AC</v>
      </c>
      <c r="F9" s="8" t="str">
        <f>IF(ISBLANK(C9),"",VLOOKUP(C9,Entry,4,FALSE))</f>
        <v>U15</v>
      </c>
      <c r="G9" s="10">
        <v>2.72</v>
      </c>
      <c r="J9" s="2"/>
      <c r="K9" s="2"/>
      <c r="O9" s="3"/>
    </row>
    <row r="10" spans="1:15" x14ac:dyDescent="0.25">
      <c r="A10" s="5">
        <v>1</v>
      </c>
      <c r="B10" s="5">
        <v>10.44</v>
      </c>
      <c r="C10" s="8">
        <v>138</v>
      </c>
      <c r="D10" s="8" t="str">
        <f>IF(ISBLANK(C10),"",VLOOKUP(C10,Entry,2,FALSE))</f>
        <v>Una Odonnell</v>
      </c>
      <c r="E10" s="8" t="s">
        <v>11</v>
      </c>
      <c r="F10" s="8" t="str">
        <f>IF(ISBLANK(C10),"",VLOOKUP(C10,Entry,4,FALSE))</f>
        <v>U17</v>
      </c>
      <c r="G10" s="10">
        <v>3</v>
      </c>
      <c r="J10" s="2"/>
      <c r="K10" s="2"/>
      <c r="O10" s="3"/>
    </row>
    <row r="11" spans="1:15" x14ac:dyDescent="0.25">
      <c r="A11" s="5">
        <v>2</v>
      </c>
      <c r="B11" s="5">
        <v>8.24</v>
      </c>
      <c r="C11" s="8">
        <v>142</v>
      </c>
      <c r="D11" s="8" t="str">
        <f>IF(ISBLANK(C11),"",VLOOKUP(C11,Entry,2,FALSE))</f>
        <v>Cora Burns</v>
      </c>
      <c r="E11" s="8" t="str">
        <f>IF(ISBLANK(C11),"",VLOOKUP(C11,Entry,3,FALSE))</f>
        <v>Lifford Strabane AC</v>
      </c>
      <c r="F11" s="8" t="str">
        <f>IF(ISBLANK(C11),"",VLOOKUP(C11,Entry,4,FALSE))</f>
        <v>U17</v>
      </c>
      <c r="G11" s="10">
        <v>3</v>
      </c>
      <c r="J11" s="2"/>
      <c r="K11" s="2"/>
      <c r="O11" s="3"/>
    </row>
    <row r="12" spans="1:15" x14ac:dyDescent="0.25">
      <c r="A12" s="5">
        <v>1</v>
      </c>
      <c r="B12" s="5">
        <v>11.45</v>
      </c>
      <c r="C12" s="8">
        <v>140</v>
      </c>
      <c r="D12" s="8" t="str">
        <f t="shared" ref="D12" si="3">IF(ISBLANK(C12),"",VLOOKUP(C12,Entry,2,FALSE))</f>
        <v>Adrienne Gallen</v>
      </c>
      <c r="E12" s="8" t="str">
        <f t="shared" ref="E12" si="4">IF(ISBLANK(C12),"",VLOOKUP(C12,Entry,3,FALSE))</f>
        <v>Lifford Strabane AC</v>
      </c>
      <c r="F12" s="8" t="str">
        <f t="shared" ref="F12" si="5">IF(ISBLANK(C12),"",VLOOKUP(C12,Entry,4,FALSE))</f>
        <v>U18</v>
      </c>
      <c r="G12" s="10">
        <v>3</v>
      </c>
      <c r="J12" s="2"/>
      <c r="K12" s="2"/>
      <c r="O12" s="3"/>
    </row>
    <row r="13" spans="1:15" x14ac:dyDescent="0.25">
      <c r="A13" s="5">
        <v>1</v>
      </c>
      <c r="B13" s="5">
        <v>7.82</v>
      </c>
      <c r="C13" s="8">
        <v>137</v>
      </c>
      <c r="D13" s="8" t="str">
        <f>IF(ISBLANK(C13),"",VLOOKUP(C13,Entry,2,FALSE))</f>
        <v>Lynsey Glover</v>
      </c>
      <c r="E13" s="8" t="str">
        <f>IF(ISBLANK(C13),"",VLOOKUP(C13,Entry,3,FALSE))</f>
        <v>Lagan Valley AC</v>
      </c>
      <c r="F13" s="8" t="str">
        <f>IF(ISBLANK(C13),"",VLOOKUP(C13,Entry,4,FALSE))</f>
        <v>Seniors</v>
      </c>
      <c r="G13" s="10">
        <v>4</v>
      </c>
      <c r="J13" s="2"/>
      <c r="K13" s="2"/>
      <c r="O13" s="3"/>
    </row>
    <row r="14" spans="1:15" x14ac:dyDescent="0.25">
      <c r="A14" s="5">
        <v>1</v>
      </c>
      <c r="B14" s="5">
        <v>9.18</v>
      </c>
      <c r="C14" s="8">
        <v>143</v>
      </c>
      <c r="D14" s="8" t="str">
        <f>IF(ISBLANK(C14),"",VLOOKUP(C14,Entry,2,FALSE))</f>
        <v>Geraldine  Finegan</v>
      </c>
      <c r="E14" s="8" t="str">
        <f>IF(ISBLANK(C14),"",VLOOKUP(C14,Entry,3,FALSE))</f>
        <v>North East Runners Dundalk</v>
      </c>
      <c r="F14" s="8" t="s">
        <v>12</v>
      </c>
      <c r="G14" s="10">
        <v>3</v>
      </c>
      <c r="J14" s="2"/>
      <c r="K14" s="2"/>
      <c r="O14" s="3"/>
    </row>
    <row r="15" spans="1:15" x14ac:dyDescent="0.25">
      <c r="A15" s="11"/>
      <c r="J15" s="2"/>
      <c r="K15" s="2"/>
      <c r="O15" s="3"/>
    </row>
    <row r="16" spans="1:15" x14ac:dyDescent="0.25">
      <c r="A16" s="11"/>
      <c r="B16" s="11"/>
      <c r="C16" s="12"/>
      <c r="D16" s="12"/>
      <c r="E16" s="12"/>
      <c r="F16" s="12"/>
      <c r="G16" s="12"/>
      <c r="J16" s="2"/>
      <c r="K16" s="2"/>
      <c r="O16" s="3"/>
    </row>
    <row r="17" spans="1:16" ht="18" x14ac:dyDescent="0.25">
      <c r="A17" s="4" t="s">
        <v>13</v>
      </c>
      <c r="J17" s="2"/>
    </row>
    <row r="18" spans="1:16" x14ac:dyDescent="0.25">
      <c r="J18" s="2"/>
    </row>
    <row r="19" spans="1:16" s="2" customFormat="1" x14ac:dyDescent="0.25">
      <c r="A19" s="5" t="s">
        <v>4</v>
      </c>
      <c r="B19" s="5" t="s">
        <v>5</v>
      </c>
      <c r="C19" s="5" t="s">
        <v>6</v>
      </c>
      <c r="D19" s="5" t="s">
        <v>7</v>
      </c>
      <c r="E19" s="5" t="s">
        <v>8</v>
      </c>
      <c r="F19" s="6" t="s">
        <v>9</v>
      </c>
      <c r="G19" s="5" t="s">
        <v>10</v>
      </c>
      <c r="O19" s="7"/>
    </row>
    <row r="20" spans="1:16" x14ac:dyDescent="0.25">
      <c r="A20" s="5">
        <v>1</v>
      </c>
      <c r="B20" s="5">
        <v>6.56</v>
      </c>
      <c r="C20" s="8">
        <v>154</v>
      </c>
      <c r="D20" s="8" t="str">
        <f t="shared" ref="D20:D27" si="6">IF(ISBLANK(C20),"",VLOOKUP(C20,Entry,2,FALSE))</f>
        <v>Daniel Rayner</v>
      </c>
      <c r="E20" s="8" t="str">
        <f>IF(ISBLANK(C20),"",VLOOKUP(C20,Entry,3,FALSE))</f>
        <v>North Down AC</v>
      </c>
      <c r="F20" s="8" t="str">
        <f>IF(ISBLANK(C20),"",VLOOKUP(C20,Entry,4,FALSE))</f>
        <v>U14</v>
      </c>
      <c r="G20" s="10">
        <v>2.72</v>
      </c>
      <c r="J20" s="2"/>
      <c r="K20" s="2"/>
      <c r="M20" t="str">
        <f t="shared" ref="M20:M60" si="7">IF(ISBLANK(L20),"",VLOOKUP(L20,Entry,2,FALSE))</f>
        <v/>
      </c>
      <c r="N20" t="str">
        <f t="shared" ref="N20:N60" si="8">IF(ISBLANK(L20),"",VLOOKUP(L20,Entry,3,FALSE))</f>
        <v/>
      </c>
      <c r="O20" s="3" t="str">
        <f t="shared" ref="O20:O60" si="9">IF(ISBLANK(L20),"",VLOOKUP(L20,Entry,4,FALSE))</f>
        <v/>
      </c>
      <c r="P20" t="str">
        <f t="shared" ref="P20:P60" si="10">IF(ISBLANK(L20),"",VLOOKUP(L20,Entry,7,FALSE))</f>
        <v/>
      </c>
    </row>
    <row r="21" spans="1:16" x14ac:dyDescent="0.25">
      <c r="A21" s="5">
        <v>1</v>
      </c>
      <c r="B21" s="5">
        <v>10.92</v>
      </c>
      <c r="C21" s="8">
        <v>150</v>
      </c>
      <c r="D21" s="8" t="str">
        <f t="shared" si="6"/>
        <v>Cian Mc Kenna</v>
      </c>
      <c r="E21" s="8" t="str">
        <f>IF(ISBLANK(C21),"",VLOOKUP(C21,Entry,3,FALSE))</f>
        <v>Glaslough Harriers</v>
      </c>
      <c r="F21" s="8" t="str">
        <f>IF(ISBLANK(C21),"",VLOOKUP(C21,Entry,4,FALSE))</f>
        <v>U17</v>
      </c>
      <c r="G21" s="10">
        <v>5</v>
      </c>
      <c r="J21" s="2"/>
      <c r="K21" s="2"/>
      <c r="M21" t="str">
        <f t="shared" si="7"/>
        <v/>
      </c>
      <c r="N21" t="str">
        <f t="shared" si="8"/>
        <v/>
      </c>
      <c r="O21" s="3" t="str">
        <f t="shared" si="9"/>
        <v/>
      </c>
      <c r="P21" t="str">
        <f t="shared" si="10"/>
        <v/>
      </c>
    </row>
    <row r="22" spans="1:16" x14ac:dyDescent="0.25">
      <c r="A22" s="5">
        <v>2</v>
      </c>
      <c r="B22" s="5">
        <v>8.98</v>
      </c>
      <c r="C22" s="8">
        <v>145</v>
      </c>
      <c r="D22" s="8" t="str">
        <f t="shared" si="6"/>
        <v>Sean Mudzyk</v>
      </c>
      <c r="E22" s="8" t="str">
        <f>IF(ISBLANK(C22),"",VLOOKUP(C22,Entry,3,FALSE))</f>
        <v>St. Colman's College</v>
      </c>
      <c r="F22" s="8" t="str">
        <f>IF(ISBLANK(C22),"",VLOOKUP(C22,Entry,4,FALSE))</f>
        <v>U17</v>
      </c>
      <c r="G22" s="10">
        <v>5</v>
      </c>
      <c r="J22" s="2"/>
      <c r="K22" s="2"/>
      <c r="M22" t="str">
        <f t="shared" si="7"/>
        <v/>
      </c>
      <c r="N22" t="str">
        <f t="shared" si="8"/>
        <v/>
      </c>
      <c r="O22" s="3" t="str">
        <f t="shared" si="9"/>
        <v/>
      </c>
      <c r="P22" t="str">
        <f t="shared" si="10"/>
        <v/>
      </c>
    </row>
    <row r="23" spans="1:16" x14ac:dyDescent="0.25">
      <c r="A23" s="5">
        <v>1</v>
      </c>
      <c r="B23" s="5">
        <v>17.03</v>
      </c>
      <c r="C23" s="8">
        <v>134</v>
      </c>
      <c r="D23" s="8" t="str">
        <f t="shared" si="6"/>
        <v>James  Kelly</v>
      </c>
      <c r="E23" s="8" t="str">
        <f>IF(ISBLANK(C23),"",VLOOKUP(C23,Entry,3,FALSE))</f>
        <v>Finn Valley AC</v>
      </c>
      <c r="F23" s="8" t="str">
        <f>IF(ISBLANK(C23),"",VLOOKUP(C23,Entry,4,FALSE))</f>
        <v>Seniors</v>
      </c>
      <c r="G23" s="10">
        <v>7.26</v>
      </c>
      <c r="J23" s="2"/>
      <c r="K23" s="2"/>
      <c r="M23" t="str">
        <f t="shared" si="7"/>
        <v/>
      </c>
      <c r="N23" t="str">
        <f t="shared" si="8"/>
        <v/>
      </c>
      <c r="O23" s="3" t="str">
        <f t="shared" si="9"/>
        <v/>
      </c>
      <c r="P23" t="str">
        <f t="shared" si="10"/>
        <v/>
      </c>
    </row>
    <row r="24" spans="1:16" x14ac:dyDescent="0.25">
      <c r="A24" s="5">
        <v>2</v>
      </c>
      <c r="B24" s="5">
        <v>17.02</v>
      </c>
      <c r="C24" s="8">
        <v>153</v>
      </c>
      <c r="D24" s="8" t="str">
        <f t="shared" si="6"/>
        <v>Gavin McLaughlin</v>
      </c>
      <c r="E24" s="8" t="s">
        <v>14</v>
      </c>
      <c r="F24" s="8" t="str">
        <f>IF(ISBLANK(C24),"",VLOOKUP(C24,Entry,4,FALSE))</f>
        <v>Seniors</v>
      </c>
      <c r="G24" s="10">
        <v>7.26</v>
      </c>
      <c r="J24" s="2"/>
      <c r="K24" s="2"/>
      <c r="M24" t="str">
        <f t="shared" si="7"/>
        <v/>
      </c>
      <c r="N24" t="str">
        <f t="shared" si="8"/>
        <v/>
      </c>
      <c r="O24" s="3" t="str">
        <f t="shared" si="9"/>
        <v/>
      </c>
      <c r="P24" t="str">
        <f t="shared" si="10"/>
        <v/>
      </c>
    </row>
    <row r="25" spans="1:16" x14ac:dyDescent="0.25">
      <c r="A25" s="5">
        <v>1</v>
      </c>
      <c r="B25" s="5">
        <v>9.8699999999999992</v>
      </c>
      <c r="C25" s="8">
        <v>149</v>
      </c>
      <c r="D25" s="8" t="str">
        <f t="shared" si="6"/>
        <v>Ronan Mc Kenna</v>
      </c>
      <c r="E25" s="8" t="str">
        <f>IF(ISBLANK(C25),"",VLOOKUP(C25,Entry,3,FALSE))</f>
        <v>Glaslough Harriers</v>
      </c>
      <c r="F25" s="8" t="s">
        <v>15</v>
      </c>
      <c r="G25" s="10">
        <v>7.26</v>
      </c>
      <c r="J25" s="2"/>
      <c r="K25" s="2"/>
      <c r="M25" t="str">
        <f t="shared" si="7"/>
        <v/>
      </c>
      <c r="N25" t="str">
        <f t="shared" si="8"/>
        <v/>
      </c>
      <c r="O25" s="3" t="str">
        <f t="shared" si="9"/>
        <v/>
      </c>
      <c r="P25" t="str">
        <f t="shared" si="10"/>
        <v/>
      </c>
    </row>
    <row r="26" spans="1:16" x14ac:dyDescent="0.25">
      <c r="A26" s="5">
        <v>1</v>
      </c>
      <c r="B26" s="5">
        <v>11.99</v>
      </c>
      <c r="C26" s="8">
        <v>135</v>
      </c>
      <c r="D26" s="8" t="str">
        <f t="shared" si="6"/>
        <v>Bosco Reid</v>
      </c>
      <c r="E26" s="8" t="str">
        <f>IF(ISBLANK(C26),"",VLOOKUP(C26,Entry,3,FALSE))</f>
        <v>Finn Valley AC</v>
      </c>
      <c r="F26" s="8" t="s">
        <v>16</v>
      </c>
      <c r="G26" s="10">
        <v>5</v>
      </c>
      <c r="J26" s="2"/>
      <c r="K26" s="2"/>
      <c r="M26" t="str">
        <f t="shared" si="7"/>
        <v/>
      </c>
      <c r="N26" t="str">
        <f t="shared" si="8"/>
        <v/>
      </c>
      <c r="O26" s="3" t="str">
        <f t="shared" si="9"/>
        <v/>
      </c>
      <c r="P26" t="str">
        <f t="shared" si="10"/>
        <v/>
      </c>
    </row>
    <row r="27" spans="1:16" x14ac:dyDescent="0.25">
      <c r="A27" s="5">
        <v>1</v>
      </c>
      <c r="B27" s="5">
        <v>10.61</v>
      </c>
      <c r="C27" s="8">
        <v>136</v>
      </c>
      <c r="D27" s="8" t="str">
        <f t="shared" si="6"/>
        <v>Ernest Tuff</v>
      </c>
      <c r="E27" s="8" t="str">
        <f>IF(ISBLANK(C27),"",VLOOKUP(C27,Entry,3,FALSE))</f>
        <v>Ballymena &amp; Antrim AC</v>
      </c>
      <c r="F27" s="8" t="s">
        <v>17</v>
      </c>
      <c r="G27" s="10">
        <v>3</v>
      </c>
      <c r="J27" s="2"/>
      <c r="K27" s="2"/>
      <c r="M27" t="str">
        <f t="shared" si="7"/>
        <v/>
      </c>
      <c r="N27" t="str">
        <f t="shared" si="8"/>
        <v/>
      </c>
      <c r="O27" s="3" t="str">
        <f t="shared" si="9"/>
        <v/>
      </c>
      <c r="P27" t="str">
        <f t="shared" si="10"/>
        <v/>
      </c>
    </row>
    <row r="28" spans="1:16" x14ac:dyDescent="0.25">
      <c r="A28" s="11"/>
      <c r="J28" s="2"/>
      <c r="K28" s="2"/>
      <c r="O28" s="3"/>
    </row>
    <row r="29" spans="1:16" x14ac:dyDescent="0.25">
      <c r="A29" s="11"/>
      <c r="B29" s="11"/>
      <c r="C29" s="12"/>
      <c r="D29" s="12"/>
      <c r="E29" s="12"/>
      <c r="F29" s="12"/>
      <c r="G29" s="12"/>
      <c r="J29" s="2"/>
      <c r="K29" s="2"/>
      <c r="O29" s="3"/>
    </row>
    <row r="30" spans="1:16" ht="18" x14ac:dyDescent="0.25">
      <c r="A30" s="4" t="s">
        <v>18</v>
      </c>
      <c r="J30" s="2"/>
    </row>
    <row r="31" spans="1:16" x14ac:dyDescent="0.25">
      <c r="J31" s="2"/>
    </row>
    <row r="32" spans="1:16" s="2" customFormat="1" x14ac:dyDescent="0.25">
      <c r="A32" s="5" t="s">
        <v>4</v>
      </c>
      <c r="B32" s="5" t="s">
        <v>5</v>
      </c>
      <c r="C32" s="5" t="s">
        <v>6</v>
      </c>
      <c r="D32" s="5" t="s">
        <v>7</v>
      </c>
      <c r="E32" s="5" t="s">
        <v>8</v>
      </c>
      <c r="F32" s="6" t="s">
        <v>9</v>
      </c>
      <c r="G32" s="5" t="s">
        <v>10</v>
      </c>
      <c r="O32" s="7"/>
    </row>
    <row r="33" spans="1:16" x14ac:dyDescent="0.25">
      <c r="A33" s="5">
        <v>1</v>
      </c>
      <c r="B33" s="5">
        <v>49.13</v>
      </c>
      <c r="C33" s="8">
        <v>141</v>
      </c>
      <c r="D33" s="8" t="str">
        <f>IF(ISBLANK(C33),"",VLOOKUP(C33,Entry,2,FALSE))</f>
        <v>Caoimhe Gallen</v>
      </c>
      <c r="E33" s="8" t="str">
        <f>IF(ISBLANK(C33),"",VLOOKUP(C33,Entry,3,FALSE))</f>
        <v>Lifford Strabane AC</v>
      </c>
      <c r="F33" s="8" t="str">
        <f>IF(ISBLANK(C33),"",VLOOKUP(C33,Entry,4,FALSE))</f>
        <v>U15</v>
      </c>
      <c r="G33" s="10">
        <v>2.5</v>
      </c>
      <c r="J33" s="2"/>
      <c r="K33" s="2"/>
      <c r="M33" t="str">
        <f t="shared" si="7"/>
        <v/>
      </c>
      <c r="N33" t="str">
        <f t="shared" si="8"/>
        <v/>
      </c>
      <c r="O33" s="3" t="str">
        <f t="shared" si="9"/>
        <v/>
      </c>
      <c r="P33" t="str">
        <f t="shared" si="10"/>
        <v/>
      </c>
    </row>
    <row r="34" spans="1:16" x14ac:dyDescent="0.25">
      <c r="A34" s="5">
        <v>2</v>
      </c>
      <c r="B34" s="5">
        <v>43.27</v>
      </c>
      <c r="C34" s="8">
        <v>139</v>
      </c>
      <c r="D34" s="8" t="str">
        <f>IF(ISBLANK(C34),"",VLOOKUP(C34,Entry,2,FALSE))</f>
        <v>Muireann McBride</v>
      </c>
      <c r="E34" s="8" t="str">
        <f>IF(ISBLANK(C34),"",VLOOKUP(C34,Entry,3,FALSE))</f>
        <v>Lifford Strabane AC</v>
      </c>
      <c r="F34" s="8" t="str">
        <f>IF(ISBLANK(C34),"",VLOOKUP(C34,Entry,4,FALSE))</f>
        <v>U15</v>
      </c>
      <c r="G34" s="10">
        <v>2.5</v>
      </c>
      <c r="J34" s="2"/>
      <c r="K34" s="2"/>
      <c r="M34" t="str">
        <f t="shared" si="7"/>
        <v/>
      </c>
      <c r="N34" t="str">
        <f t="shared" si="8"/>
        <v/>
      </c>
      <c r="O34" s="3" t="str">
        <f t="shared" si="9"/>
        <v/>
      </c>
      <c r="P34" t="str">
        <f t="shared" si="10"/>
        <v/>
      </c>
    </row>
    <row r="35" spans="1:16" x14ac:dyDescent="0.25">
      <c r="A35" s="5">
        <v>1</v>
      </c>
      <c r="B35" s="5">
        <v>39.770000000000003</v>
      </c>
      <c r="C35" s="8">
        <v>142</v>
      </c>
      <c r="D35" s="8" t="str">
        <f>IF(ISBLANK(C35),"",VLOOKUP(C35,Entry,2,FALSE))</f>
        <v>Cora Burns</v>
      </c>
      <c r="E35" s="8" t="str">
        <f>IF(ISBLANK(C35),"",VLOOKUP(C35,Entry,3,FALSE))</f>
        <v>Lifford Strabane AC</v>
      </c>
      <c r="F35" s="8" t="str">
        <f>IF(ISBLANK(C35),"",VLOOKUP(C35,Entry,4,FALSE))</f>
        <v>U17</v>
      </c>
      <c r="G35" s="10">
        <v>3</v>
      </c>
      <c r="J35" s="2"/>
      <c r="K35" s="2"/>
      <c r="M35" t="str">
        <f t="shared" si="7"/>
        <v/>
      </c>
      <c r="N35" t="str">
        <f t="shared" si="8"/>
        <v/>
      </c>
      <c r="O35" s="3" t="str">
        <f t="shared" si="9"/>
        <v/>
      </c>
      <c r="P35" t="str">
        <f t="shared" si="10"/>
        <v/>
      </c>
    </row>
    <row r="36" spans="1:16" x14ac:dyDescent="0.25">
      <c r="A36" s="5">
        <v>2</v>
      </c>
      <c r="B36" s="9">
        <v>38.799999999999997</v>
      </c>
      <c r="C36" s="8">
        <v>138</v>
      </c>
      <c r="D36" s="8" t="str">
        <f>IF(ISBLANK(C36),"",VLOOKUP(C36,Entry,2,FALSE))</f>
        <v>Una Odonnell</v>
      </c>
      <c r="E36" s="8" t="str">
        <f>IF(ISBLANK(C36),"",VLOOKUP(C36,Entry,3,FALSE))</f>
        <v>Lifford Strabane AC</v>
      </c>
      <c r="F36" s="8" t="str">
        <f>IF(ISBLANK(C36),"",VLOOKUP(C36,Entry,4,FALSE))</f>
        <v>U17</v>
      </c>
      <c r="G36" s="10">
        <v>3</v>
      </c>
      <c r="J36" s="2"/>
      <c r="K36" s="2"/>
      <c r="M36" t="str">
        <f t="shared" si="7"/>
        <v/>
      </c>
      <c r="N36" t="str">
        <f t="shared" si="8"/>
        <v/>
      </c>
      <c r="O36" s="3" t="str">
        <f t="shared" si="9"/>
        <v/>
      </c>
      <c r="P36" t="str">
        <f t="shared" si="10"/>
        <v/>
      </c>
    </row>
    <row r="37" spans="1:16" x14ac:dyDescent="0.25">
      <c r="A37" s="5">
        <v>3</v>
      </c>
      <c r="B37" s="5">
        <v>30.79</v>
      </c>
      <c r="C37" s="8">
        <v>146</v>
      </c>
      <c r="D37" s="8" t="str">
        <f>IF(ISBLANK(C37),"",VLOOKUP(C37,Entry,2,FALSE))</f>
        <v xml:space="preserve">Molly  Coffey O'Connor </v>
      </c>
      <c r="E37" s="8" t="str">
        <f>IF(ISBLANK(C37),"",VLOOKUP(C37,Entry,3,FALSE))</f>
        <v>Clones AC</v>
      </c>
      <c r="F37" s="8" t="str">
        <f>IF(ISBLANK(C37),"",VLOOKUP(C37,Entry,4,FALSE))</f>
        <v>U17</v>
      </c>
      <c r="G37" s="10">
        <v>3</v>
      </c>
      <c r="J37" s="2"/>
      <c r="K37" s="2"/>
      <c r="M37" t="str">
        <f t="shared" si="7"/>
        <v/>
      </c>
      <c r="N37" t="str">
        <f t="shared" si="8"/>
        <v/>
      </c>
      <c r="O37" s="3" t="str">
        <f t="shared" si="9"/>
        <v/>
      </c>
      <c r="P37" t="str">
        <f t="shared" si="10"/>
        <v/>
      </c>
    </row>
    <row r="38" spans="1:16" x14ac:dyDescent="0.25">
      <c r="A38" s="5">
        <v>1</v>
      </c>
      <c r="B38" s="5">
        <v>58.93</v>
      </c>
      <c r="C38" s="8">
        <v>140</v>
      </c>
      <c r="D38" s="8" t="str">
        <f t="shared" ref="D38:D40" si="11">IF(ISBLANK(C38),"",VLOOKUP(C38,Entry,2,FALSE))</f>
        <v>Adrienne Gallen</v>
      </c>
      <c r="E38" s="8" t="str">
        <f t="shared" ref="E38:E40" si="12">IF(ISBLANK(C38),"",VLOOKUP(C38,Entry,3,FALSE))</f>
        <v>Lifford Strabane AC</v>
      </c>
      <c r="F38" s="8" t="str">
        <f t="shared" ref="F38:F40" si="13">IF(ISBLANK(C38),"",VLOOKUP(C38,Entry,4,FALSE))</f>
        <v>U18</v>
      </c>
      <c r="G38" s="10">
        <v>3</v>
      </c>
      <c r="J38" s="2"/>
      <c r="K38" s="2"/>
      <c r="M38" t="str">
        <f t="shared" si="7"/>
        <v/>
      </c>
      <c r="N38" t="str">
        <f t="shared" si="8"/>
        <v/>
      </c>
      <c r="O38" s="3" t="str">
        <f t="shared" si="9"/>
        <v/>
      </c>
      <c r="P38" t="str">
        <f t="shared" si="10"/>
        <v/>
      </c>
    </row>
    <row r="39" spans="1:16" x14ac:dyDescent="0.25">
      <c r="A39" s="5">
        <v>2</v>
      </c>
      <c r="B39" s="5">
        <v>19.420000000000002</v>
      </c>
      <c r="C39" s="8">
        <v>151</v>
      </c>
      <c r="D39" s="8" t="str">
        <f t="shared" si="11"/>
        <v>Lucy Stevenson</v>
      </c>
      <c r="E39" s="8" t="str">
        <f t="shared" si="12"/>
        <v>North Down AC</v>
      </c>
      <c r="F39" s="8" t="str">
        <f t="shared" si="13"/>
        <v>U18</v>
      </c>
      <c r="G39" s="10">
        <v>3</v>
      </c>
      <c r="J39" s="2"/>
      <c r="K39" s="2"/>
      <c r="M39" t="str">
        <f t="shared" si="7"/>
        <v/>
      </c>
      <c r="N39" t="str">
        <f t="shared" si="8"/>
        <v/>
      </c>
      <c r="O39" s="3" t="str">
        <f t="shared" si="9"/>
        <v/>
      </c>
      <c r="P39" t="str">
        <f t="shared" si="10"/>
        <v/>
      </c>
    </row>
    <row r="40" spans="1:16" x14ac:dyDescent="0.25">
      <c r="A40" s="5">
        <v>1</v>
      </c>
      <c r="B40" s="5">
        <v>36.33</v>
      </c>
      <c r="C40" s="8">
        <v>137</v>
      </c>
      <c r="D40" s="8" t="str">
        <f t="shared" si="11"/>
        <v>Lynsey Glover</v>
      </c>
      <c r="E40" s="8" t="str">
        <f t="shared" si="12"/>
        <v>Lagan Valley AC</v>
      </c>
      <c r="F40" s="8" t="str">
        <f t="shared" si="13"/>
        <v>Seniors</v>
      </c>
      <c r="G40" s="10">
        <v>4</v>
      </c>
      <c r="J40" s="2"/>
      <c r="K40" s="2"/>
      <c r="M40" t="str">
        <f t="shared" si="7"/>
        <v/>
      </c>
      <c r="N40" t="str">
        <f t="shared" si="8"/>
        <v/>
      </c>
      <c r="O40" s="3" t="str">
        <f t="shared" si="9"/>
        <v/>
      </c>
      <c r="P40" t="str">
        <f t="shared" si="10"/>
        <v/>
      </c>
    </row>
    <row r="41" spans="1:16" x14ac:dyDescent="0.25">
      <c r="A41" s="5">
        <v>1</v>
      </c>
      <c r="B41" s="5">
        <v>24.86</v>
      </c>
      <c r="C41" s="13">
        <v>143</v>
      </c>
      <c r="D41" s="8" t="str">
        <f t="shared" ref="D41" si="14">IF(ISBLANK(C41),"",VLOOKUP(C41,Entry,2,FALSE))</f>
        <v>Geraldine  Finegan</v>
      </c>
      <c r="E41" s="8" t="str">
        <f t="shared" ref="E41" si="15">IF(ISBLANK(C41),"",VLOOKUP(C41,Entry,3,FALSE))</f>
        <v>North East Runners Dundalk</v>
      </c>
      <c r="F41" s="8" t="s">
        <v>12</v>
      </c>
      <c r="G41" s="10">
        <v>3</v>
      </c>
      <c r="J41" s="2"/>
      <c r="K41" s="2"/>
      <c r="O41" s="3"/>
    </row>
    <row r="42" spans="1:16" x14ac:dyDescent="0.25">
      <c r="A42" s="11"/>
      <c r="B42" s="11"/>
      <c r="C42" s="12"/>
      <c r="D42" s="12"/>
      <c r="E42" s="12"/>
      <c r="F42" s="12"/>
      <c r="G42" s="12"/>
      <c r="J42" s="2"/>
      <c r="K42" s="2"/>
      <c r="O42" s="3"/>
    </row>
    <row r="43" spans="1:16" ht="18" x14ac:dyDescent="0.25">
      <c r="A43" s="4" t="s">
        <v>19</v>
      </c>
      <c r="J43" s="2"/>
    </row>
    <row r="44" spans="1:16" x14ac:dyDescent="0.25">
      <c r="J44" s="2"/>
    </row>
    <row r="45" spans="1:16" s="2" customFormat="1" x14ac:dyDescent="0.25">
      <c r="A45" s="5" t="s">
        <v>4</v>
      </c>
      <c r="B45" s="5" t="s">
        <v>5</v>
      </c>
      <c r="C45" s="5" t="s">
        <v>6</v>
      </c>
      <c r="D45" s="5" t="s">
        <v>7</v>
      </c>
      <c r="E45" s="5" t="s">
        <v>8</v>
      </c>
      <c r="F45" s="6" t="s">
        <v>9</v>
      </c>
      <c r="G45" s="5" t="s">
        <v>10</v>
      </c>
      <c r="O45" s="7"/>
    </row>
    <row r="46" spans="1:16" x14ac:dyDescent="0.25">
      <c r="A46" s="5">
        <v>1</v>
      </c>
      <c r="B46" s="5">
        <v>18.420000000000002</v>
      </c>
      <c r="C46" s="8">
        <v>145</v>
      </c>
      <c r="D46" s="8" t="str">
        <f t="shared" ref="D46:D51" si="16">IF(ISBLANK(C46),"",VLOOKUP(C46,Entry,2,FALSE))</f>
        <v>Sean Mudzyk</v>
      </c>
      <c r="E46" s="8" t="str">
        <f t="shared" ref="E46:E51" si="17">IF(ISBLANK(C46),"",VLOOKUP(C46,Entry,3,FALSE))</f>
        <v>St. Colman's College</v>
      </c>
      <c r="F46" s="8" t="str">
        <f>IF(ISBLANK(C46),"",VLOOKUP(C46,Entry,4,FALSE))</f>
        <v>U17</v>
      </c>
      <c r="G46" s="10">
        <v>4</v>
      </c>
      <c r="J46" s="2"/>
      <c r="K46" s="2"/>
      <c r="M46" t="str">
        <f t="shared" si="7"/>
        <v/>
      </c>
      <c r="N46" t="str">
        <f t="shared" si="8"/>
        <v/>
      </c>
      <c r="O46" s="3" t="str">
        <f t="shared" si="9"/>
        <v/>
      </c>
      <c r="P46" t="str">
        <f t="shared" si="10"/>
        <v/>
      </c>
    </row>
    <row r="47" spans="1:16" x14ac:dyDescent="0.25">
      <c r="A47" s="5">
        <v>1</v>
      </c>
      <c r="B47" s="5">
        <v>42.12</v>
      </c>
      <c r="C47" s="8">
        <v>147</v>
      </c>
      <c r="D47" s="8" t="str">
        <f t="shared" si="16"/>
        <v>Jude  Mc Crossan</v>
      </c>
      <c r="E47" s="8" t="str">
        <f t="shared" si="17"/>
        <v>Lifford Strabane AC</v>
      </c>
      <c r="F47" s="8" t="str">
        <f>IF(ISBLANK(C47),"",VLOOKUP(C47,Entry,4,FALSE))</f>
        <v>U19</v>
      </c>
      <c r="G47" s="10">
        <v>6</v>
      </c>
      <c r="J47" s="2"/>
      <c r="K47" s="2"/>
      <c r="M47" t="str">
        <f t="shared" si="7"/>
        <v/>
      </c>
      <c r="N47" t="str">
        <f t="shared" si="8"/>
        <v/>
      </c>
      <c r="O47" s="3" t="str">
        <f t="shared" si="9"/>
        <v/>
      </c>
      <c r="P47" t="str">
        <f t="shared" si="10"/>
        <v/>
      </c>
    </row>
    <row r="48" spans="1:16" x14ac:dyDescent="0.25">
      <c r="A48" s="5">
        <v>1</v>
      </c>
      <c r="B48" s="9">
        <v>58.36</v>
      </c>
      <c r="C48" s="8">
        <v>152</v>
      </c>
      <c r="D48" s="8" t="str">
        <f t="shared" si="16"/>
        <v>Brendan O'Donnell</v>
      </c>
      <c r="E48" s="8" t="str">
        <f t="shared" si="17"/>
        <v>Lifford Strabane AC</v>
      </c>
      <c r="F48" s="8" t="str">
        <f>IF(ISBLANK(C48),"",VLOOKUP(C48,Entry,4,FALSE))</f>
        <v>Seniors</v>
      </c>
      <c r="G48" s="10">
        <v>7.26</v>
      </c>
      <c r="J48" s="2"/>
      <c r="K48" s="2"/>
      <c r="M48" t="str">
        <f t="shared" si="7"/>
        <v/>
      </c>
      <c r="N48" t="str">
        <f t="shared" si="8"/>
        <v/>
      </c>
      <c r="O48" s="3" t="str">
        <f t="shared" si="9"/>
        <v/>
      </c>
      <c r="P48" t="str">
        <f t="shared" si="10"/>
        <v/>
      </c>
    </row>
    <row r="49" spans="1:16" x14ac:dyDescent="0.25">
      <c r="A49" s="5">
        <v>1</v>
      </c>
      <c r="B49" s="9">
        <v>31.8</v>
      </c>
      <c r="C49" s="8">
        <v>135</v>
      </c>
      <c r="D49" s="8" t="str">
        <f t="shared" si="16"/>
        <v>Bosco Reid</v>
      </c>
      <c r="E49" s="8" t="str">
        <f t="shared" si="17"/>
        <v>Finn Valley AC</v>
      </c>
      <c r="F49" s="8" t="s">
        <v>16</v>
      </c>
      <c r="G49" s="10">
        <v>5</v>
      </c>
      <c r="J49" s="2"/>
      <c r="K49" s="2"/>
      <c r="M49" t="str">
        <f t="shared" si="7"/>
        <v/>
      </c>
      <c r="N49" t="str">
        <f t="shared" si="8"/>
        <v/>
      </c>
      <c r="O49" s="3" t="str">
        <f t="shared" si="9"/>
        <v/>
      </c>
      <c r="P49" t="str">
        <f t="shared" si="10"/>
        <v/>
      </c>
    </row>
    <row r="50" spans="1:16" x14ac:dyDescent="0.25">
      <c r="A50" s="5">
        <v>1</v>
      </c>
      <c r="B50" s="5">
        <v>18.29</v>
      </c>
      <c r="C50" s="8">
        <v>144</v>
      </c>
      <c r="D50" s="8" t="str">
        <f t="shared" si="16"/>
        <v>John Glover</v>
      </c>
      <c r="E50" s="8" t="str">
        <f t="shared" si="17"/>
        <v>Lagan Valley AC</v>
      </c>
      <c r="F50" s="8" t="s">
        <v>20</v>
      </c>
      <c r="G50" s="10">
        <v>4</v>
      </c>
      <c r="J50" s="2"/>
      <c r="K50" s="2"/>
      <c r="M50" t="str">
        <f t="shared" si="7"/>
        <v/>
      </c>
      <c r="N50" t="str">
        <f t="shared" si="8"/>
        <v/>
      </c>
      <c r="O50" s="3" t="str">
        <f t="shared" si="9"/>
        <v/>
      </c>
      <c r="P50" t="str">
        <f t="shared" si="10"/>
        <v/>
      </c>
    </row>
    <row r="51" spans="1:16" x14ac:dyDescent="0.25">
      <c r="A51" s="5">
        <v>1</v>
      </c>
      <c r="B51" s="5">
        <v>35.65</v>
      </c>
      <c r="C51" s="8">
        <v>136</v>
      </c>
      <c r="D51" s="8" t="str">
        <f t="shared" si="16"/>
        <v>Ernest Tuff</v>
      </c>
      <c r="E51" s="8" t="str">
        <f t="shared" si="17"/>
        <v>Ballymena &amp; Antrim AC</v>
      </c>
      <c r="F51" s="8" t="s">
        <v>17</v>
      </c>
      <c r="G51" s="10">
        <v>3</v>
      </c>
      <c r="J51" s="2"/>
      <c r="K51" s="2"/>
      <c r="M51" t="str">
        <f t="shared" si="7"/>
        <v/>
      </c>
      <c r="N51" t="str">
        <f t="shared" si="8"/>
        <v/>
      </c>
      <c r="O51" s="3" t="str">
        <f t="shared" si="9"/>
        <v/>
      </c>
      <c r="P51" t="str">
        <f t="shared" si="10"/>
        <v/>
      </c>
    </row>
    <row r="52" spans="1:16" x14ac:dyDescent="0.25">
      <c r="A52" s="11"/>
      <c r="B52" s="11"/>
      <c r="C52" s="12"/>
      <c r="D52" s="12"/>
      <c r="E52" s="12"/>
      <c r="F52" s="12"/>
      <c r="G52" s="12"/>
      <c r="J52" s="2"/>
      <c r="K52" s="2"/>
      <c r="O52" s="3"/>
    </row>
    <row r="53" spans="1:16" x14ac:dyDescent="0.25">
      <c r="A53" s="11"/>
      <c r="B53" s="11"/>
      <c r="C53" s="12"/>
      <c r="D53" s="12"/>
      <c r="E53" s="12"/>
      <c r="F53" s="12"/>
      <c r="G53" s="12"/>
      <c r="J53" s="2"/>
      <c r="K53" s="2"/>
      <c r="O53" s="3"/>
    </row>
    <row r="54" spans="1:16" ht="18" x14ac:dyDescent="0.25">
      <c r="A54" s="4" t="s">
        <v>21</v>
      </c>
      <c r="J54" s="2"/>
    </row>
    <row r="55" spans="1:16" x14ac:dyDescent="0.25">
      <c r="J55" s="2"/>
    </row>
    <row r="56" spans="1:16" s="2" customFormat="1" x14ac:dyDescent="0.25">
      <c r="A56" s="5" t="s">
        <v>4</v>
      </c>
      <c r="B56" s="5" t="s">
        <v>5</v>
      </c>
      <c r="C56" s="5" t="s">
        <v>6</v>
      </c>
      <c r="D56" s="5" t="s">
        <v>7</v>
      </c>
      <c r="E56" s="5" t="s">
        <v>8</v>
      </c>
      <c r="F56" s="6" t="s">
        <v>9</v>
      </c>
      <c r="G56" s="5" t="s">
        <v>10</v>
      </c>
      <c r="O56" s="7"/>
    </row>
    <row r="57" spans="1:16" x14ac:dyDescent="0.25">
      <c r="A57" s="5">
        <v>1</v>
      </c>
      <c r="B57" s="5">
        <v>26.28</v>
      </c>
      <c r="C57" s="8">
        <v>141</v>
      </c>
      <c r="D57" s="8" t="str">
        <f t="shared" ref="D57" si="18">IF(ISBLANK(C57),"",VLOOKUP(C57,Entry,2,FALSE))</f>
        <v>Caoimhe Gallen</v>
      </c>
      <c r="E57" s="8" t="str">
        <f t="shared" ref="E57" si="19">IF(ISBLANK(C57),"",VLOOKUP(C57,Entry,3,FALSE))</f>
        <v>Lifford Strabane AC</v>
      </c>
      <c r="F57" s="8" t="str">
        <f t="shared" ref="F57" si="20">IF(ISBLANK(C57),"",VLOOKUP(C57,Entry,4,FALSE))</f>
        <v>U15</v>
      </c>
      <c r="G57" s="8">
        <v>0.75</v>
      </c>
      <c r="J57" s="2"/>
      <c r="K57" s="2"/>
      <c r="M57" t="str">
        <f t="shared" si="7"/>
        <v/>
      </c>
      <c r="N57" t="str">
        <f t="shared" si="8"/>
        <v/>
      </c>
      <c r="O57" s="3" t="str">
        <f t="shared" si="9"/>
        <v/>
      </c>
      <c r="P57" t="str">
        <f t="shared" si="10"/>
        <v/>
      </c>
    </row>
    <row r="58" spans="1:16" x14ac:dyDescent="0.25">
      <c r="A58" s="5">
        <v>1</v>
      </c>
      <c r="B58" s="5">
        <v>31.31</v>
      </c>
      <c r="C58" s="8">
        <v>146</v>
      </c>
      <c r="D58" s="8" t="str">
        <f t="shared" ref="D58:D65" si="21">IF(ISBLANK(C58),"",VLOOKUP(C58,Entry,2,FALSE))</f>
        <v xml:space="preserve">Molly  Coffey O'Connor </v>
      </c>
      <c r="E58" s="8" t="str">
        <f>IF(ISBLANK(C58),"",VLOOKUP(C58,Entry,3,FALSE))</f>
        <v>Clones AC</v>
      </c>
      <c r="F58" s="8" t="str">
        <f t="shared" ref="F58:F64" si="22">IF(ISBLANK(C58),"",VLOOKUP(C58,Entry,4,FALSE))</f>
        <v>U17</v>
      </c>
      <c r="G58" s="10">
        <v>1</v>
      </c>
      <c r="J58" s="2"/>
      <c r="K58" s="2"/>
      <c r="M58" t="str">
        <f t="shared" si="7"/>
        <v/>
      </c>
      <c r="N58" t="str">
        <f t="shared" si="8"/>
        <v/>
      </c>
      <c r="O58" s="3" t="str">
        <f t="shared" si="9"/>
        <v/>
      </c>
      <c r="P58" t="str">
        <f t="shared" si="10"/>
        <v/>
      </c>
    </row>
    <row r="59" spans="1:16" x14ac:dyDescent="0.25">
      <c r="A59" s="5">
        <v>2</v>
      </c>
      <c r="B59" s="5">
        <v>18.48</v>
      </c>
      <c r="C59" s="8">
        <v>138</v>
      </c>
      <c r="D59" s="8" t="str">
        <f t="shared" si="21"/>
        <v>Una Odonnell</v>
      </c>
      <c r="E59" s="8" t="str">
        <f>IF(ISBLANK(C59),"",VLOOKUP(C59,Entry,3,FALSE))</f>
        <v>Lifford Strabane AC</v>
      </c>
      <c r="F59" s="8" t="str">
        <f t="shared" si="22"/>
        <v>U17</v>
      </c>
      <c r="G59" s="10">
        <v>1</v>
      </c>
      <c r="J59" s="2"/>
      <c r="K59" s="2"/>
      <c r="M59" t="str">
        <f t="shared" si="7"/>
        <v/>
      </c>
      <c r="N59" t="str">
        <f t="shared" si="8"/>
        <v/>
      </c>
      <c r="O59" s="3" t="str">
        <f t="shared" si="9"/>
        <v/>
      </c>
      <c r="P59" t="str">
        <f t="shared" si="10"/>
        <v/>
      </c>
    </row>
    <row r="60" spans="1:16" x14ac:dyDescent="0.25">
      <c r="A60" s="5">
        <v>3</v>
      </c>
      <c r="B60" s="5">
        <v>18.22</v>
      </c>
      <c r="C60" s="8">
        <v>155</v>
      </c>
      <c r="D60" s="8" t="str">
        <f t="shared" si="21"/>
        <v>Hannah Scott</v>
      </c>
      <c r="E60" s="8"/>
      <c r="F60" s="8" t="str">
        <f t="shared" si="22"/>
        <v>U17</v>
      </c>
      <c r="G60" s="10">
        <v>1</v>
      </c>
      <c r="J60" s="2"/>
      <c r="K60" s="2"/>
      <c r="M60" t="str">
        <f t="shared" si="7"/>
        <v/>
      </c>
      <c r="N60" t="str">
        <f t="shared" si="8"/>
        <v/>
      </c>
      <c r="O60" s="3" t="str">
        <f t="shared" si="9"/>
        <v/>
      </c>
      <c r="P60" t="str">
        <f t="shared" si="10"/>
        <v/>
      </c>
    </row>
    <row r="61" spans="1:16" x14ac:dyDescent="0.25">
      <c r="A61" s="5">
        <v>1</v>
      </c>
      <c r="B61" s="5">
        <v>30.13</v>
      </c>
      <c r="C61" s="8">
        <v>140</v>
      </c>
      <c r="D61" s="8" t="str">
        <f t="shared" si="21"/>
        <v>Adrienne Gallen</v>
      </c>
      <c r="E61" s="8" t="str">
        <f>IF(ISBLANK(C61),"",VLOOKUP(C61,Entry,3,FALSE))</f>
        <v>Lifford Strabane AC</v>
      </c>
      <c r="F61" s="8" t="str">
        <f t="shared" si="22"/>
        <v>U18</v>
      </c>
      <c r="G61" s="10">
        <v>1</v>
      </c>
      <c r="J61" s="2"/>
      <c r="K61" s="2"/>
      <c r="O61" s="3"/>
    </row>
    <row r="62" spans="1:16" x14ac:dyDescent="0.25">
      <c r="A62" s="5">
        <v>2</v>
      </c>
      <c r="B62" s="5">
        <v>22.35</v>
      </c>
      <c r="C62" s="8">
        <v>157</v>
      </c>
      <c r="D62" s="8" t="str">
        <f t="shared" si="21"/>
        <v>Jean McComish</v>
      </c>
      <c r="E62" s="8" t="str">
        <f>IF(ISBLANK(C62),"",VLOOKUP(C62,Entry,3,FALSE))</f>
        <v>Lagan Valley AC</v>
      </c>
      <c r="F62" s="8" t="str">
        <f t="shared" si="22"/>
        <v>U18</v>
      </c>
      <c r="G62" s="10">
        <v>1</v>
      </c>
      <c r="J62" s="2"/>
      <c r="K62" s="2"/>
      <c r="O62" s="3"/>
    </row>
    <row r="63" spans="1:16" x14ac:dyDescent="0.25">
      <c r="A63" s="5">
        <v>3</v>
      </c>
      <c r="B63" s="5">
        <v>13.52</v>
      </c>
      <c r="C63" s="8">
        <v>151</v>
      </c>
      <c r="D63" s="8" t="str">
        <f t="shared" si="21"/>
        <v>Lucy Stevenson</v>
      </c>
      <c r="E63" s="8" t="str">
        <f>IF(ISBLANK(C63),"",VLOOKUP(C63,Entry,3,FALSE))</f>
        <v>North Down AC</v>
      </c>
      <c r="F63" s="8" t="str">
        <f t="shared" si="22"/>
        <v>U18</v>
      </c>
      <c r="G63" s="10">
        <v>1</v>
      </c>
      <c r="J63" s="2"/>
      <c r="K63" s="2"/>
      <c r="O63" s="3"/>
    </row>
    <row r="64" spans="1:16" x14ac:dyDescent="0.25">
      <c r="A64" s="5">
        <v>1</v>
      </c>
      <c r="B64" s="9">
        <v>22.2</v>
      </c>
      <c r="C64" s="8">
        <v>137</v>
      </c>
      <c r="D64" s="8" t="str">
        <f t="shared" si="21"/>
        <v>Lynsey Glover</v>
      </c>
      <c r="E64" s="8" t="str">
        <f>IF(ISBLANK(C64),"",VLOOKUP(C64,Entry,3,FALSE))</f>
        <v>Lagan Valley AC</v>
      </c>
      <c r="F64" s="8" t="str">
        <f t="shared" si="22"/>
        <v>Seniors</v>
      </c>
      <c r="G64" s="10">
        <v>1</v>
      </c>
      <c r="J64" s="2"/>
      <c r="K64" s="2"/>
      <c r="O64" s="3"/>
    </row>
    <row r="65" spans="1:16" x14ac:dyDescent="0.25">
      <c r="A65" s="5">
        <v>1</v>
      </c>
      <c r="B65" s="5">
        <v>22.24</v>
      </c>
      <c r="C65" s="8">
        <v>143</v>
      </c>
      <c r="D65" s="8" t="str">
        <f t="shared" si="21"/>
        <v>Geraldine  Finegan</v>
      </c>
      <c r="E65" s="8" t="str">
        <f>IF(ISBLANK(C65),"",VLOOKUP(C65,Entry,3,FALSE))</f>
        <v>North East Runners Dundalk</v>
      </c>
      <c r="F65" s="8" t="s">
        <v>12</v>
      </c>
      <c r="G65" s="10">
        <v>1</v>
      </c>
      <c r="J65" s="2"/>
      <c r="K65" s="2"/>
      <c r="O65" s="3"/>
    </row>
    <row r="66" spans="1:16" x14ac:dyDescent="0.25">
      <c r="A66" s="11"/>
      <c r="B66" s="11"/>
      <c r="C66" s="12"/>
      <c r="D66" s="12"/>
      <c r="E66" s="12"/>
      <c r="F66" s="12"/>
      <c r="G66" s="12"/>
      <c r="J66" s="2"/>
      <c r="K66" s="2"/>
      <c r="O66" s="3"/>
    </row>
    <row r="67" spans="1:16" ht="18" x14ac:dyDescent="0.25">
      <c r="A67" s="4" t="s">
        <v>22</v>
      </c>
      <c r="J67" s="2"/>
    </row>
    <row r="68" spans="1:16" x14ac:dyDescent="0.25">
      <c r="J68" s="2"/>
    </row>
    <row r="69" spans="1:16" s="2" customFormat="1" x14ac:dyDescent="0.25">
      <c r="A69" s="5" t="s">
        <v>4</v>
      </c>
      <c r="B69" s="5" t="s">
        <v>5</v>
      </c>
      <c r="C69" s="5" t="s">
        <v>6</v>
      </c>
      <c r="D69" s="5" t="s">
        <v>7</v>
      </c>
      <c r="E69" s="5" t="s">
        <v>8</v>
      </c>
      <c r="F69" s="6" t="s">
        <v>9</v>
      </c>
      <c r="G69" s="5" t="s">
        <v>10</v>
      </c>
      <c r="O69" s="7"/>
    </row>
    <row r="70" spans="1:16" x14ac:dyDescent="0.25">
      <c r="A70" s="5">
        <v>1</v>
      </c>
      <c r="B70" s="9">
        <v>17.8</v>
      </c>
      <c r="C70" s="8">
        <v>159</v>
      </c>
      <c r="D70" s="8" t="str">
        <f>IF(ISBLANK(C70),"",VLOOKUP(C70,Entry,2,FALSE))</f>
        <v xml:space="preserve">Isaac Hammond </v>
      </c>
      <c r="E70" s="8" t="str">
        <f>IF(ISBLANK(C70),"",VLOOKUP(C70,Entry,3,FALSE))</f>
        <v>North Down AC</v>
      </c>
      <c r="F70" s="8" t="str">
        <f>IF(ISBLANK(C70),"",VLOOKUP(C70,Entry,4,FALSE))</f>
        <v>U14</v>
      </c>
      <c r="G70" s="10">
        <v>0.75</v>
      </c>
      <c r="J70" s="2"/>
      <c r="K70" s="2"/>
      <c r="M70" t="str">
        <f t="shared" ref="M70:M89" si="23">IF(ISBLANK(L70),"",VLOOKUP(L70,Entry,2,FALSE))</f>
        <v/>
      </c>
      <c r="N70" t="str">
        <f t="shared" ref="N70:N89" si="24">IF(ISBLANK(L70),"",VLOOKUP(L70,Entry,3,FALSE))</f>
        <v/>
      </c>
      <c r="O70" s="3" t="str">
        <f t="shared" ref="O70:O89" si="25">IF(ISBLANK(L70),"",VLOOKUP(L70,Entry,4,FALSE))</f>
        <v/>
      </c>
      <c r="P70" t="str">
        <f t="shared" ref="P70:P89" si="26">IF(ISBLANK(L70),"",VLOOKUP(L70,Entry,7,FALSE))</f>
        <v/>
      </c>
    </row>
    <row r="71" spans="1:16" x14ac:dyDescent="0.25">
      <c r="A71" s="5">
        <v>2</v>
      </c>
      <c r="B71" s="5">
        <v>16.05</v>
      </c>
      <c r="C71" s="8">
        <v>154</v>
      </c>
      <c r="D71" s="8" t="str">
        <f>IF(ISBLANK(C71),"",VLOOKUP(C71,Entry,2,FALSE))</f>
        <v>Daniel Rayner</v>
      </c>
      <c r="E71" s="8" t="str">
        <f>IF(ISBLANK(C71),"",VLOOKUP(C71,Entry,3,FALSE))</f>
        <v>North Down AC</v>
      </c>
      <c r="F71" s="8" t="str">
        <f>IF(ISBLANK(C71),"",VLOOKUP(C71,Entry,4,FALSE))</f>
        <v>U14</v>
      </c>
      <c r="G71" s="10">
        <v>0.75</v>
      </c>
      <c r="J71" s="2"/>
      <c r="K71" s="2"/>
      <c r="M71" t="str">
        <f t="shared" si="23"/>
        <v/>
      </c>
      <c r="N71" t="str">
        <f t="shared" si="24"/>
        <v/>
      </c>
      <c r="O71" s="3" t="str">
        <f t="shared" si="25"/>
        <v/>
      </c>
      <c r="P71" t="str">
        <f t="shared" si="26"/>
        <v/>
      </c>
    </row>
    <row r="72" spans="1:16" x14ac:dyDescent="0.25">
      <c r="A72" s="5">
        <v>1</v>
      </c>
      <c r="B72" s="5">
        <v>34.840000000000003</v>
      </c>
      <c r="C72" s="8">
        <v>150</v>
      </c>
      <c r="D72" s="8" t="str">
        <f>IF(ISBLANK(C72),"",VLOOKUP(C72,Entry,2,FALSE))</f>
        <v>Cian Mc Kenna</v>
      </c>
      <c r="E72" s="8" t="str">
        <f>IF(ISBLANK(C72),"",VLOOKUP(C72,Entry,3,FALSE))</f>
        <v>Glaslough Harriers</v>
      </c>
      <c r="F72" s="8" t="str">
        <f>IF(ISBLANK(C72),"",VLOOKUP(C72,Entry,4,FALSE))</f>
        <v>U17</v>
      </c>
      <c r="G72" s="10">
        <v>1.5</v>
      </c>
      <c r="J72" s="2"/>
      <c r="K72" s="2"/>
      <c r="M72" t="str">
        <f t="shared" si="23"/>
        <v/>
      </c>
      <c r="N72" t="str">
        <f t="shared" si="24"/>
        <v/>
      </c>
      <c r="O72" s="3" t="str">
        <f t="shared" si="25"/>
        <v/>
      </c>
      <c r="P72" t="str">
        <f t="shared" si="26"/>
        <v/>
      </c>
    </row>
    <row r="73" spans="1:16" x14ac:dyDescent="0.25">
      <c r="A73" s="5">
        <v>2</v>
      </c>
      <c r="B73" s="5">
        <v>30.93</v>
      </c>
      <c r="C73" s="8">
        <v>148</v>
      </c>
      <c r="D73" s="8" t="str">
        <f>IF(ISBLANK(C73),"",VLOOKUP(C73,Entry,2,FALSE))</f>
        <v>Calum Spain</v>
      </c>
      <c r="E73" s="8" t="str">
        <f>IF(ISBLANK(C73),"",VLOOKUP(C73,Entry,3,FALSE))</f>
        <v>North Down AC</v>
      </c>
      <c r="F73" s="8" t="str">
        <f>IF(ISBLANK(C73),"",VLOOKUP(C73,Entry,4,FALSE))</f>
        <v>U17</v>
      </c>
      <c r="G73" s="10">
        <v>1.5</v>
      </c>
      <c r="J73" s="2"/>
      <c r="K73" s="2"/>
      <c r="M73" t="str">
        <f t="shared" si="23"/>
        <v/>
      </c>
      <c r="N73" t="str">
        <f t="shared" si="24"/>
        <v/>
      </c>
      <c r="O73" s="3" t="str">
        <f t="shared" si="25"/>
        <v/>
      </c>
      <c r="P73" t="str">
        <f t="shared" si="26"/>
        <v/>
      </c>
    </row>
    <row r="74" spans="1:16" x14ac:dyDescent="0.25">
      <c r="A74" s="5">
        <v>3</v>
      </c>
      <c r="B74" s="5">
        <v>19.329999999999998</v>
      </c>
      <c r="C74" s="8">
        <v>145</v>
      </c>
      <c r="D74" s="8" t="str">
        <f>IF(ISBLANK(C74),"",VLOOKUP(C74,Entry,2,FALSE))</f>
        <v>Sean Mudzyk</v>
      </c>
      <c r="E74" s="8" t="str">
        <f>IF(ISBLANK(C74),"",VLOOKUP(C74,Entry,3,FALSE))</f>
        <v>St. Colman's College</v>
      </c>
      <c r="F74" s="8" t="str">
        <f>IF(ISBLANK(C74),"",VLOOKUP(C74,Entry,4,FALSE))</f>
        <v>U17</v>
      </c>
      <c r="G74" s="10">
        <v>1.5</v>
      </c>
      <c r="J74" s="2"/>
      <c r="K74" s="2"/>
      <c r="M74" t="str">
        <f t="shared" si="23"/>
        <v/>
      </c>
      <c r="N74" t="str">
        <f t="shared" si="24"/>
        <v/>
      </c>
      <c r="O74" s="3" t="str">
        <f t="shared" si="25"/>
        <v/>
      </c>
      <c r="P74" t="str">
        <f t="shared" si="26"/>
        <v/>
      </c>
    </row>
    <row r="75" spans="1:16" x14ac:dyDescent="0.25">
      <c r="A75" s="5">
        <v>1</v>
      </c>
      <c r="B75" s="5">
        <v>36.659999999999997</v>
      </c>
      <c r="C75" s="8">
        <v>158</v>
      </c>
      <c r="D75" s="8" t="str">
        <f t="shared" ref="D75" si="27">IF(ISBLANK(C75),"",VLOOKUP(C75,Entry,2,FALSE))</f>
        <v>Lexx McConville</v>
      </c>
      <c r="E75" s="8"/>
      <c r="F75" s="8" t="str">
        <f t="shared" ref="F75" si="28">IF(ISBLANK(C75),"",VLOOKUP(C75,Entry,4,FALSE))</f>
        <v>U18</v>
      </c>
      <c r="G75" s="10">
        <v>1.5</v>
      </c>
      <c r="J75" s="2"/>
      <c r="K75" s="2"/>
      <c r="M75" t="str">
        <f t="shared" si="23"/>
        <v/>
      </c>
      <c r="N75" t="str">
        <f t="shared" si="24"/>
        <v/>
      </c>
      <c r="O75" s="3" t="str">
        <f t="shared" si="25"/>
        <v/>
      </c>
      <c r="P75" t="str">
        <f t="shared" si="26"/>
        <v/>
      </c>
    </row>
    <row r="76" spans="1:16" x14ac:dyDescent="0.25">
      <c r="A76" s="11"/>
      <c r="B76" s="11"/>
      <c r="C76" s="12"/>
      <c r="D76" s="12"/>
      <c r="E76" s="12"/>
      <c r="F76" s="12"/>
      <c r="G76" s="12"/>
      <c r="J76" s="2"/>
    </row>
    <row r="77" spans="1:16" x14ac:dyDescent="0.25">
      <c r="A77" s="11"/>
      <c r="B77" s="11"/>
      <c r="C77" s="12"/>
      <c r="D77" s="12"/>
      <c r="E77" s="12"/>
      <c r="F77" s="12"/>
      <c r="G77" s="12"/>
      <c r="J77" s="2"/>
    </row>
    <row r="78" spans="1:16" s="2" customFormat="1" ht="18" x14ac:dyDescent="0.25">
      <c r="A78" s="4" t="s">
        <v>23</v>
      </c>
      <c r="C78"/>
      <c r="D78"/>
      <c r="E78"/>
      <c r="F78" s="7"/>
      <c r="O78" s="7"/>
    </row>
    <row r="79" spans="1:16" x14ac:dyDescent="0.25">
      <c r="J79" s="2"/>
      <c r="K79" s="2"/>
      <c r="M79" t="str">
        <f t="shared" si="23"/>
        <v/>
      </c>
      <c r="N79" t="str">
        <f t="shared" si="24"/>
        <v/>
      </c>
      <c r="O79" s="3" t="str">
        <f t="shared" si="25"/>
        <v/>
      </c>
      <c r="P79" t="str">
        <f t="shared" si="26"/>
        <v/>
      </c>
    </row>
    <row r="80" spans="1:16" x14ac:dyDescent="0.25">
      <c r="A80" s="14" t="s">
        <v>4</v>
      </c>
      <c r="B80" s="14" t="s">
        <v>5</v>
      </c>
      <c r="C80" s="14" t="s">
        <v>6</v>
      </c>
      <c r="D80" s="14" t="s">
        <v>7</v>
      </c>
      <c r="E80" s="14" t="s">
        <v>8</v>
      </c>
      <c r="F80" s="15" t="s">
        <v>9</v>
      </c>
      <c r="G80" s="14" t="s">
        <v>10</v>
      </c>
      <c r="J80" s="2"/>
      <c r="K80" s="2"/>
      <c r="M80" t="str">
        <f t="shared" si="23"/>
        <v/>
      </c>
      <c r="N80" t="str">
        <f t="shared" si="24"/>
        <v/>
      </c>
      <c r="O80" s="3" t="str">
        <f t="shared" si="25"/>
        <v/>
      </c>
      <c r="P80" t="str">
        <f t="shared" si="26"/>
        <v/>
      </c>
    </row>
    <row r="81" spans="1:16" x14ac:dyDescent="0.25">
      <c r="A81" s="5">
        <v>1</v>
      </c>
      <c r="B81" s="9">
        <v>32.89</v>
      </c>
      <c r="C81" s="8">
        <v>160</v>
      </c>
      <c r="D81" s="8" t="str">
        <f t="shared" ref="D81:D87" si="29">IF(ISBLANK(C81),"",VLOOKUP(C81,Entry,2,FALSE))</f>
        <v>Ryan Meeke</v>
      </c>
      <c r="E81" s="8" t="str">
        <f>IF(ISBLANK(C81),"",VLOOKUP(C81,Entry,3,FALSE))</f>
        <v>Parasport NI</v>
      </c>
      <c r="F81" s="8" t="s">
        <v>24</v>
      </c>
      <c r="G81" s="10">
        <v>1.5</v>
      </c>
      <c r="J81" s="2"/>
      <c r="K81" s="2"/>
      <c r="M81" t="str">
        <f t="shared" si="23"/>
        <v/>
      </c>
      <c r="N81" t="str">
        <f t="shared" si="24"/>
        <v/>
      </c>
      <c r="O81" s="3" t="str">
        <f t="shared" si="25"/>
        <v/>
      </c>
      <c r="P81" t="str">
        <f t="shared" si="26"/>
        <v/>
      </c>
    </row>
    <row r="82" spans="1:16" x14ac:dyDescent="0.25">
      <c r="A82" s="5">
        <v>1</v>
      </c>
      <c r="B82" s="5">
        <v>46.51</v>
      </c>
      <c r="C82" s="13">
        <v>153</v>
      </c>
      <c r="D82" s="8" t="str">
        <f t="shared" si="29"/>
        <v>Gavin McLaughlin</v>
      </c>
      <c r="E82" s="8" t="s">
        <v>14</v>
      </c>
      <c r="F82" s="8" t="str">
        <f>IF(ISBLANK(C82),"",VLOOKUP(C82,Entry,4,FALSE))</f>
        <v>Seniors</v>
      </c>
      <c r="G82" s="10">
        <v>2</v>
      </c>
      <c r="J82" s="2"/>
      <c r="K82" s="2"/>
      <c r="M82" t="str">
        <f t="shared" si="23"/>
        <v/>
      </c>
      <c r="N82" t="str">
        <f t="shared" si="24"/>
        <v/>
      </c>
      <c r="O82" s="3" t="str">
        <f t="shared" si="25"/>
        <v/>
      </c>
      <c r="P82" t="str">
        <f t="shared" si="26"/>
        <v/>
      </c>
    </row>
    <row r="83" spans="1:16" x14ac:dyDescent="0.25">
      <c r="A83" s="5">
        <v>2</v>
      </c>
      <c r="B83" s="9">
        <v>25.78</v>
      </c>
      <c r="C83" s="8">
        <v>161</v>
      </c>
      <c r="D83" s="8" t="str">
        <f t="shared" si="29"/>
        <v>Brendan Quinn</v>
      </c>
      <c r="E83" s="8" t="str">
        <f>IF(ISBLANK(C83),"",VLOOKUP(C83,Entry,3,FALSE))</f>
        <v xml:space="preserve">Olympian AC </v>
      </c>
      <c r="F83" s="8" t="str">
        <f>IF(ISBLANK(C83),"",VLOOKUP(C83,Entry,4,FALSE))</f>
        <v>Seniors</v>
      </c>
      <c r="G83" s="10">
        <v>2</v>
      </c>
      <c r="J83" s="2"/>
      <c r="K83" s="2"/>
      <c r="M83" t="str">
        <f t="shared" si="23"/>
        <v/>
      </c>
      <c r="N83" t="str">
        <f t="shared" si="24"/>
        <v/>
      </c>
      <c r="O83" s="3" t="str">
        <f t="shared" si="25"/>
        <v/>
      </c>
      <c r="P83" t="str">
        <f t="shared" si="26"/>
        <v/>
      </c>
    </row>
    <row r="84" spans="1:16" x14ac:dyDescent="0.25">
      <c r="A84" s="5">
        <v>1</v>
      </c>
      <c r="B84" s="9">
        <v>25.56</v>
      </c>
      <c r="C84" s="8">
        <v>149</v>
      </c>
      <c r="D84" s="8" t="str">
        <f t="shared" si="29"/>
        <v>Ronan Mc Kenna</v>
      </c>
      <c r="E84" s="8" t="str">
        <f>IF(ISBLANK(C84),"",VLOOKUP(C84,Entry,3,FALSE))</f>
        <v>Glaslough Harriers</v>
      </c>
      <c r="F84" s="8" t="s">
        <v>15</v>
      </c>
      <c r="G84" s="10">
        <v>2</v>
      </c>
      <c r="J84" s="2"/>
      <c r="K84" s="2"/>
      <c r="M84" t="str">
        <f t="shared" si="23"/>
        <v/>
      </c>
      <c r="N84" t="str">
        <f t="shared" si="24"/>
        <v/>
      </c>
      <c r="O84" s="3" t="str">
        <f t="shared" si="25"/>
        <v/>
      </c>
      <c r="P84" t="str">
        <f t="shared" si="26"/>
        <v/>
      </c>
    </row>
    <row r="85" spans="1:16" x14ac:dyDescent="0.25">
      <c r="A85" s="5">
        <v>1</v>
      </c>
      <c r="B85" s="9">
        <v>33.19</v>
      </c>
      <c r="C85" s="8">
        <v>162</v>
      </c>
      <c r="D85" s="8" t="str">
        <f t="shared" si="29"/>
        <v>Colin Clear</v>
      </c>
      <c r="E85" s="8" t="str">
        <f>IF(ISBLANK(C85),"",VLOOKUP(C85,Entry,3,FALSE))</f>
        <v>City of Lisburn AC</v>
      </c>
      <c r="F85" s="8" t="s">
        <v>25</v>
      </c>
      <c r="G85" s="10">
        <v>1.5</v>
      </c>
      <c r="J85" s="2"/>
      <c r="K85" s="2"/>
      <c r="M85" t="str">
        <f t="shared" si="23"/>
        <v/>
      </c>
      <c r="N85" t="str">
        <f t="shared" si="24"/>
        <v/>
      </c>
      <c r="O85" s="3" t="str">
        <f t="shared" si="25"/>
        <v/>
      </c>
      <c r="P85" t="str">
        <f t="shared" si="26"/>
        <v/>
      </c>
    </row>
    <row r="86" spans="1:16" x14ac:dyDescent="0.25">
      <c r="A86" s="5">
        <v>1</v>
      </c>
      <c r="B86" s="9">
        <v>15.88</v>
      </c>
      <c r="C86" s="8">
        <v>144</v>
      </c>
      <c r="D86" s="8" t="str">
        <f t="shared" si="29"/>
        <v>John Glover</v>
      </c>
      <c r="E86" s="8" t="str">
        <f>IF(ISBLANK(C86),"",VLOOKUP(C86,Entry,3,FALSE))</f>
        <v>Lagan Valley AC</v>
      </c>
      <c r="F86" s="8" t="s">
        <v>20</v>
      </c>
      <c r="G86" s="10">
        <v>1</v>
      </c>
      <c r="J86" s="2"/>
      <c r="K86" s="2"/>
      <c r="M86" t="str">
        <f t="shared" si="23"/>
        <v/>
      </c>
      <c r="N86" t="str">
        <f t="shared" si="24"/>
        <v/>
      </c>
      <c r="O86" s="3" t="str">
        <f t="shared" si="25"/>
        <v/>
      </c>
      <c r="P86" t="str">
        <f t="shared" si="26"/>
        <v/>
      </c>
    </row>
    <row r="87" spans="1:16" x14ac:dyDescent="0.25">
      <c r="A87" s="5">
        <v>1</v>
      </c>
      <c r="B87" s="9">
        <v>27.26</v>
      </c>
      <c r="C87" s="8">
        <v>136</v>
      </c>
      <c r="D87" s="8" t="str">
        <f t="shared" si="29"/>
        <v>Ernest Tuff</v>
      </c>
      <c r="E87" s="8" t="str">
        <f>IF(ISBLANK(C87),"",VLOOKUP(C87,Entry,3,FALSE))</f>
        <v>Ballymena &amp; Antrim AC</v>
      </c>
      <c r="F87" s="8" t="s">
        <v>17</v>
      </c>
      <c r="G87" s="10">
        <v>1</v>
      </c>
      <c r="J87" s="2"/>
      <c r="K87" s="2"/>
      <c r="O87" s="3"/>
    </row>
    <row r="88" spans="1:16" x14ac:dyDescent="0.25">
      <c r="A88" s="11"/>
      <c r="B88" s="11"/>
      <c r="C88" s="12"/>
      <c r="D88" s="12"/>
      <c r="E88" s="12"/>
      <c r="F88" s="12"/>
      <c r="G88" s="12"/>
      <c r="J88" s="2"/>
      <c r="K88" s="2"/>
      <c r="O88" s="3"/>
    </row>
    <row r="89" spans="1:16" ht="18" x14ac:dyDescent="0.25">
      <c r="A89" s="4"/>
      <c r="J89" s="2"/>
      <c r="K89" s="2"/>
      <c r="M89" t="str">
        <f t="shared" si="23"/>
        <v/>
      </c>
      <c r="N89" t="str">
        <f t="shared" si="24"/>
        <v/>
      </c>
      <c r="O89" s="3" t="str">
        <f t="shared" si="25"/>
        <v/>
      </c>
      <c r="P89" t="str">
        <f t="shared" si="26"/>
        <v/>
      </c>
    </row>
    <row r="90" spans="1:16" x14ac:dyDescent="0.25">
      <c r="D90" t="str">
        <f t="shared" ref="D90:D118" si="30">IF(ISBLANK(C90),"",VLOOKUP(C90,Entry,2,FALSE))</f>
        <v/>
      </c>
      <c r="E90" t="str">
        <f t="shared" ref="E90:E118" si="31">IF(ISBLANK(C90),"",VLOOKUP(C90,Entry,3,FALSE))</f>
        <v/>
      </c>
    </row>
    <row r="91" spans="1:16" x14ac:dyDescent="0.25">
      <c r="D91" t="str">
        <f t="shared" si="30"/>
        <v/>
      </c>
      <c r="E91" t="str">
        <f t="shared" si="31"/>
        <v/>
      </c>
    </row>
    <row r="92" spans="1:16" x14ac:dyDescent="0.25">
      <c r="D92" t="str">
        <f t="shared" si="30"/>
        <v/>
      </c>
      <c r="E92" t="str">
        <f t="shared" si="31"/>
        <v/>
      </c>
    </row>
    <row r="93" spans="1:16" x14ac:dyDescent="0.25">
      <c r="D93" t="str">
        <f t="shared" si="30"/>
        <v/>
      </c>
      <c r="E93" t="str">
        <f t="shared" si="31"/>
        <v/>
      </c>
    </row>
    <row r="94" spans="1:16" x14ac:dyDescent="0.25">
      <c r="D94" t="str">
        <f t="shared" si="30"/>
        <v/>
      </c>
      <c r="E94" t="str">
        <f t="shared" si="31"/>
        <v/>
      </c>
    </row>
    <row r="95" spans="1:16" x14ac:dyDescent="0.25">
      <c r="D95" t="str">
        <f t="shared" si="30"/>
        <v/>
      </c>
      <c r="E95" t="str">
        <f t="shared" si="31"/>
        <v/>
      </c>
    </row>
    <row r="96" spans="1:16" x14ac:dyDescent="0.25">
      <c r="D96" t="str">
        <f t="shared" si="30"/>
        <v/>
      </c>
      <c r="E96" t="str">
        <f t="shared" si="31"/>
        <v/>
      </c>
    </row>
    <row r="97" spans="4:5" x14ac:dyDescent="0.25">
      <c r="D97" t="str">
        <f t="shared" si="30"/>
        <v/>
      </c>
      <c r="E97" t="str">
        <f t="shared" si="31"/>
        <v/>
      </c>
    </row>
    <row r="98" spans="4:5" x14ac:dyDescent="0.25">
      <c r="D98" t="str">
        <f t="shared" si="30"/>
        <v/>
      </c>
      <c r="E98" t="str">
        <f t="shared" si="31"/>
        <v/>
      </c>
    </row>
    <row r="99" spans="4:5" x14ac:dyDescent="0.25">
      <c r="D99" t="str">
        <f t="shared" si="30"/>
        <v/>
      </c>
      <c r="E99" t="str">
        <f t="shared" si="31"/>
        <v/>
      </c>
    </row>
    <row r="100" spans="4:5" x14ac:dyDescent="0.25">
      <c r="D100" t="str">
        <f t="shared" si="30"/>
        <v/>
      </c>
      <c r="E100" t="str">
        <f t="shared" si="31"/>
        <v/>
      </c>
    </row>
    <row r="101" spans="4:5" x14ac:dyDescent="0.25">
      <c r="D101" t="str">
        <f t="shared" si="30"/>
        <v/>
      </c>
      <c r="E101" t="str">
        <f t="shared" si="31"/>
        <v/>
      </c>
    </row>
    <row r="102" spans="4:5" x14ac:dyDescent="0.25">
      <c r="D102" t="str">
        <f t="shared" si="30"/>
        <v/>
      </c>
      <c r="E102" t="str">
        <f t="shared" si="31"/>
        <v/>
      </c>
    </row>
    <row r="103" spans="4:5" x14ac:dyDescent="0.25">
      <c r="D103" t="str">
        <f t="shared" si="30"/>
        <v/>
      </c>
      <c r="E103" t="str">
        <f t="shared" si="31"/>
        <v/>
      </c>
    </row>
    <row r="104" spans="4:5" x14ac:dyDescent="0.25">
      <c r="D104" t="str">
        <f t="shared" si="30"/>
        <v/>
      </c>
      <c r="E104" t="str">
        <f t="shared" si="31"/>
        <v/>
      </c>
    </row>
    <row r="105" spans="4:5" x14ac:dyDescent="0.25">
      <c r="D105" t="str">
        <f t="shared" si="30"/>
        <v/>
      </c>
      <c r="E105" t="str">
        <f t="shared" si="31"/>
        <v/>
      </c>
    </row>
    <row r="106" spans="4:5" x14ac:dyDescent="0.25">
      <c r="D106" t="str">
        <f t="shared" si="30"/>
        <v/>
      </c>
      <c r="E106" t="str">
        <f t="shared" si="31"/>
        <v/>
      </c>
    </row>
    <row r="107" spans="4:5" x14ac:dyDescent="0.25">
      <c r="D107" t="str">
        <f t="shared" si="30"/>
        <v/>
      </c>
      <c r="E107" t="str">
        <f t="shared" si="31"/>
        <v/>
      </c>
    </row>
    <row r="108" spans="4:5" x14ac:dyDescent="0.25">
      <c r="D108" t="str">
        <f t="shared" si="30"/>
        <v/>
      </c>
      <c r="E108" t="str">
        <f t="shared" si="31"/>
        <v/>
      </c>
    </row>
    <row r="109" spans="4:5" x14ac:dyDescent="0.25">
      <c r="D109" t="str">
        <f t="shared" si="30"/>
        <v/>
      </c>
      <c r="E109" t="str">
        <f t="shared" si="31"/>
        <v/>
      </c>
    </row>
    <row r="110" spans="4:5" x14ac:dyDescent="0.25">
      <c r="D110" t="str">
        <f t="shared" si="30"/>
        <v/>
      </c>
      <c r="E110" t="str">
        <f t="shared" si="31"/>
        <v/>
      </c>
    </row>
    <row r="111" spans="4:5" x14ac:dyDescent="0.25">
      <c r="D111" t="str">
        <f t="shared" si="30"/>
        <v/>
      </c>
      <c r="E111" t="str">
        <f t="shared" si="31"/>
        <v/>
      </c>
    </row>
    <row r="112" spans="4:5" x14ac:dyDescent="0.25">
      <c r="D112" t="str">
        <f t="shared" si="30"/>
        <v/>
      </c>
      <c r="E112" t="str">
        <f t="shared" si="31"/>
        <v/>
      </c>
    </row>
    <row r="113" spans="4:5" x14ac:dyDescent="0.25">
      <c r="D113" t="str">
        <f t="shared" si="30"/>
        <v/>
      </c>
      <c r="E113" t="str">
        <f t="shared" si="31"/>
        <v/>
      </c>
    </row>
    <row r="114" spans="4:5" x14ac:dyDescent="0.25">
      <c r="D114" t="str">
        <f t="shared" si="30"/>
        <v/>
      </c>
      <c r="E114" t="str">
        <f t="shared" si="31"/>
        <v/>
      </c>
    </row>
    <row r="115" spans="4:5" x14ac:dyDescent="0.25">
      <c r="D115" t="str">
        <f t="shared" si="30"/>
        <v/>
      </c>
      <c r="E115" t="str">
        <f t="shared" si="31"/>
        <v/>
      </c>
    </row>
    <row r="116" spans="4:5" x14ac:dyDescent="0.25">
      <c r="D116" t="str">
        <f t="shared" si="30"/>
        <v/>
      </c>
      <c r="E116" t="str">
        <f t="shared" si="31"/>
        <v/>
      </c>
    </row>
    <row r="117" spans="4:5" x14ac:dyDescent="0.25">
      <c r="D117" t="str">
        <f t="shared" si="30"/>
        <v/>
      </c>
      <c r="E117" t="str">
        <f t="shared" si="31"/>
        <v/>
      </c>
    </row>
    <row r="118" spans="4:5" x14ac:dyDescent="0.25">
      <c r="D118" t="str">
        <f t="shared" si="30"/>
        <v/>
      </c>
      <c r="E118" t="str">
        <f t="shared" si="31"/>
        <v/>
      </c>
    </row>
    <row r="119" spans="4:5" x14ac:dyDescent="0.25">
      <c r="D119" t="str">
        <f>IF(ISBLANK(C119),"",VLOOKUP(C119,Entries,2))</f>
        <v/>
      </c>
      <c r="E119" t="str">
        <f>IF(ISBLANK(C119),"",VLOOKUP(C119,Entries,3))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Clare Russell</cp:lastModifiedBy>
  <cp:lastPrinted>2021-07-08T21:45:45Z</cp:lastPrinted>
  <dcterms:created xsi:type="dcterms:W3CDTF">2021-07-08T21:44:23Z</dcterms:created>
  <dcterms:modified xsi:type="dcterms:W3CDTF">2021-07-08T21:50:45Z</dcterms:modified>
</cp:coreProperties>
</file>